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FBD3D22A-DFE5-4316-8E5A-EC1CEDA56F2C}" xr6:coauthVersionLast="45" xr6:coauthVersionMax="45" xr10:uidLastSave="{00000000-0000-0000-0000-000000000000}"/>
  <bookViews>
    <workbookView xWindow="2508" yWindow="2508" windowWidth="17280" windowHeight="8964" xr2:uid="{3108B27C-C322-4D98-902D-952E756C10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K19" i="1"/>
  <c r="E20" i="1"/>
  <c r="G20" i="1"/>
  <c r="I20" i="1"/>
  <c r="D21" i="1"/>
  <c r="D20" i="1" s="1"/>
  <c r="E21" i="1"/>
  <c r="F21" i="1"/>
  <c r="F20" i="1" s="1"/>
  <c r="G21" i="1"/>
  <c r="H21" i="1"/>
  <c r="H20" i="1" s="1"/>
  <c r="I21" i="1"/>
  <c r="J21" i="1"/>
  <c r="K21" i="1" s="1"/>
  <c r="L21" i="1"/>
  <c r="L20" i="1" s="1"/>
  <c r="K22" i="1"/>
  <c r="K23" i="1"/>
  <c r="D26" i="1"/>
  <c r="E26" i="1"/>
  <c r="E25" i="1" s="1"/>
  <c r="E24" i="1" s="1"/>
  <c r="F26" i="1"/>
  <c r="G26" i="1"/>
  <c r="G25" i="1" s="1"/>
  <c r="G24" i="1" s="1"/>
  <c r="H26" i="1"/>
  <c r="I26" i="1"/>
  <c r="K26" i="1" s="1"/>
  <c r="J26" i="1"/>
  <c r="L26" i="1"/>
  <c r="K27" i="1"/>
  <c r="K28" i="1"/>
  <c r="D29" i="1"/>
  <c r="D25" i="1" s="1"/>
  <c r="E29" i="1"/>
  <c r="F29" i="1"/>
  <c r="F25" i="1" s="1"/>
  <c r="G29" i="1"/>
  <c r="H29" i="1"/>
  <c r="H25" i="1" s="1"/>
  <c r="I29" i="1"/>
  <c r="J29" i="1"/>
  <c r="K29" i="1" s="1"/>
  <c r="L29" i="1"/>
  <c r="L25" i="1" s="1"/>
  <c r="K30" i="1"/>
  <c r="K31" i="1"/>
  <c r="G32" i="1"/>
  <c r="K33" i="1"/>
  <c r="D34" i="1"/>
  <c r="D32" i="1" s="1"/>
  <c r="E34" i="1"/>
  <c r="E32" i="1" s="1"/>
  <c r="F34" i="1"/>
  <c r="F32" i="1" s="1"/>
  <c r="G34" i="1"/>
  <c r="H34" i="1"/>
  <c r="H32" i="1" s="1"/>
  <c r="I34" i="1"/>
  <c r="I32" i="1" s="1"/>
  <c r="J34" i="1"/>
  <c r="J32" i="1" s="1"/>
  <c r="L34" i="1"/>
  <c r="L32" i="1" s="1"/>
  <c r="K35" i="1"/>
  <c r="E36" i="1"/>
  <c r="G36" i="1"/>
  <c r="I36" i="1"/>
  <c r="D37" i="1"/>
  <c r="D36" i="1" s="1"/>
  <c r="E37" i="1"/>
  <c r="F37" i="1"/>
  <c r="F36" i="1" s="1"/>
  <c r="G37" i="1"/>
  <c r="H37" i="1"/>
  <c r="H36" i="1" s="1"/>
  <c r="I37" i="1"/>
  <c r="J37" i="1"/>
  <c r="K37" i="1" s="1"/>
  <c r="L37" i="1"/>
  <c r="L36" i="1" s="1"/>
  <c r="K38" i="1"/>
  <c r="D39" i="1"/>
  <c r="E39" i="1"/>
  <c r="F39" i="1"/>
  <c r="G39" i="1"/>
  <c r="H39" i="1"/>
  <c r="I39" i="1"/>
  <c r="K39" i="1" s="1"/>
  <c r="J39" i="1"/>
  <c r="L39" i="1"/>
  <c r="K40" i="1"/>
  <c r="K41" i="1"/>
  <c r="E42" i="1"/>
  <c r="G42" i="1"/>
  <c r="I42" i="1"/>
  <c r="D43" i="1"/>
  <c r="D42" i="1" s="1"/>
  <c r="E43" i="1"/>
  <c r="F43" i="1"/>
  <c r="F42" i="1" s="1"/>
  <c r="G43" i="1"/>
  <c r="H43" i="1"/>
  <c r="H42" i="1" s="1"/>
  <c r="I43" i="1"/>
  <c r="K43" i="1" s="1"/>
  <c r="J43" i="1"/>
  <c r="J42" i="1" s="1"/>
  <c r="L43" i="1"/>
  <c r="L42" i="1" s="1"/>
  <c r="K44" i="1"/>
  <c r="D45" i="1"/>
  <c r="E45" i="1"/>
  <c r="F45" i="1"/>
  <c r="G45" i="1"/>
  <c r="H45" i="1"/>
  <c r="I45" i="1"/>
  <c r="J45" i="1"/>
  <c r="K45" i="1" s="1"/>
  <c r="L45" i="1"/>
  <c r="K46" i="1"/>
  <c r="D47" i="1"/>
  <c r="E47" i="1"/>
  <c r="F47" i="1"/>
  <c r="G47" i="1"/>
  <c r="H47" i="1"/>
  <c r="I47" i="1"/>
  <c r="K47" i="1" s="1"/>
  <c r="J47" i="1"/>
  <c r="L47" i="1"/>
  <c r="K48" i="1"/>
  <c r="E50" i="1"/>
  <c r="E49" i="1" s="1"/>
  <c r="G50" i="1"/>
  <c r="G49" i="1" s="1"/>
  <c r="I50" i="1"/>
  <c r="K50" i="1" s="1"/>
  <c r="D51" i="1"/>
  <c r="D50" i="1" s="1"/>
  <c r="E51" i="1"/>
  <c r="F51" i="1"/>
  <c r="F50" i="1" s="1"/>
  <c r="F49" i="1" s="1"/>
  <c r="G51" i="1"/>
  <c r="H51" i="1"/>
  <c r="H50" i="1" s="1"/>
  <c r="I51" i="1"/>
  <c r="K51" i="1" s="1"/>
  <c r="J51" i="1"/>
  <c r="J50" i="1" s="1"/>
  <c r="L51" i="1"/>
  <c r="L50" i="1" s="1"/>
  <c r="L49" i="1" s="1"/>
  <c r="K52" i="1"/>
  <c r="K53" i="1"/>
  <c r="K54" i="1"/>
  <c r="K55" i="1"/>
  <c r="E56" i="1"/>
  <c r="G56" i="1"/>
  <c r="I56" i="1"/>
  <c r="D57" i="1"/>
  <c r="D56" i="1" s="1"/>
  <c r="E57" i="1"/>
  <c r="F57" i="1"/>
  <c r="F56" i="1" s="1"/>
  <c r="G57" i="1"/>
  <c r="H57" i="1"/>
  <c r="H56" i="1" s="1"/>
  <c r="I57" i="1"/>
  <c r="J57" i="1"/>
  <c r="K57" i="1" s="1"/>
  <c r="L57" i="1"/>
  <c r="L56" i="1" s="1"/>
  <c r="K58" i="1"/>
  <c r="D60" i="1"/>
  <c r="E60" i="1"/>
  <c r="E59" i="1" s="1"/>
  <c r="F60" i="1"/>
  <c r="G60" i="1"/>
  <c r="G59" i="1" s="1"/>
  <c r="H60" i="1"/>
  <c r="I60" i="1"/>
  <c r="I59" i="1" s="1"/>
  <c r="J60" i="1"/>
  <c r="K60" i="1"/>
  <c r="L60" i="1"/>
  <c r="K61" i="1"/>
  <c r="E62" i="1"/>
  <c r="G62" i="1"/>
  <c r="I62" i="1"/>
  <c r="D63" i="1"/>
  <c r="D62" i="1" s="1"/>
  <c r="D59" i="1" s="1"/>
  <c r="E63" i="1"/>
  <c r="F63" i="1"/>
  <c r="F62" i="1" s="1"/>
  <c r="F59" i="1" s="1"/>
  <c r="G63" i="1"/>
  <c r="H63" i="1"/>
  <c r="H62" i="1" s="1"/>
  <c r="H59" i="1" s="1"/>
  <c r="I63" i="1"/>
  <c r="K63" i="1" s="1"/>
  <c r="J63" i="1"/>
  <c r="J62" i="1" s="1"/>
  <c r="J59" i="1" s="1"/>
  <c r="L63" i="1"/>
  <c r="L62" i="1" s="1"/>
  <c r="L59" i="1" s="1"/>
  <c r="K64" i="1"/>
  <c r="K65" i="1"/>
  <c r="K66" i="1"/>
  <c r="K67" i="1"/>
  <c r="K68" i="1"/>
  <c r="F24" i="1" l="1"/>
  <c r="L24" i="1"/>
  <c r="L12" i="1" s="1"/>
  <c r="K59" i="1"/>
  <c r="K42" i="1"/>
  <c r="K32" i="1"/>
  <c r="G12" i="1"/>
  <c r="K14" i="1"/>
  <c r="K62" i="1"/>
  <c r="H49" i="1"/>
  <c r="D49" i="1"/>
  <c r="H24" i="1"/>
  <c r="H12" i="1" s="1"/>
  <c r="D24" i="1"/>
  <c r="D12" i="1" s="1"/>
  <c r="F12" i="1"/>
  <c r="E12" i="1"/>
  <c r="J25" i="1"/>
  <c r="J24" i="1" s="1"/>
  <c r="J56" i="1"/>
  <c r="K56" i="1" s="1"/>
  <c r="I49" i="1"/>
  <c r="J36" i="1"/>
  <c r="K36" i="1" s="1"/>
  <c r="I25" i="1"/>
  <c r="J20" i="1"/>
  <c r="K20" i="1" s="1"/>
  <c r="I13" i="1"/>
  <c r="K34" i="1"/>
  <c r="J49" i="1" l="1"/>
  <c r="K25" i="1"/>
  <c r="I24" i="1"/>
  <c r="K24" i="1" s="1"/>
  <c r="K13" i="1"/>
  <c r="K49" i="1"/>
  <c r="J12" i="1"/>
  <c r="I12" i="1" l="1"/>
  <c r="K12" i="1" s="1"/>
</calcChain>
</file>

<file path=xl/sharedStrings.xml><?xml version="1.0" encoding="utf-8"?>
<sst xmlns="http://schemas.openxmlformats.org/spreadsheetml/2006/main" count="197" uniqueCount="194">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</sst>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BF4A-6429-4F0F-ACED-AC1E286C4B88}">
  <dimension ref="A1:T13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D13+D20+D24+D49+D59</f>
        <v>7560968</v>
      </c>
      <c r="E12" s="11">
        <f>E13+E20+E24+E49+E59</f>
        <v>7470968</v>
      </c>
      <c r="F12" s="11">
        <f>F13+F20+F24+F49+F59</f>
        <v>10532504</v>
      </c>
      <c r="G12" s="11">
        <f>G13+G20+G24+G49+G59</f>
        <v>9969504</v>
      </c>
      <c r="H12" s="11">
        <f>H13+H20+H24+H49+H59</f>
        <v>9966830</v>
      </c>
      <c r="I12" s="11">
        <f>I13+I20+I24+I49+I59</f>
        <v>9966830</v>
      </c>
      <c r="J12" s="11">
        <f>J13+J20+J24+J49+J59</f>
        <v>7218872</v>
      </c>
      <c r="K12" s="11">
        <f>I12-J12</f>
        <v>2747958</v>
      </c>
      <c r="L12" s="11">
        <f>L13+L20+L24+L49+L59</f>
        <v>2225609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</f>
        <v>40000</v>
      </c>
      <c r="E13" s="11">
        <f>E14+E17</f>
        <v>35000</v>
      </c>
      <c r="F13" s="11">
        <f>F14+F17</f>
        <v>1493336</v>
      </c>
      <c r="G13" s="11">
        <f>G14+G17</f>
        <v>1200436</v>
      </c>
      <c r="H13" s="11">
        <f>H14+H17</f>
        <v>1200436</v>
      </c>
      <c r="I13" s="11">
        <f>I14+I17</f>
        <v>1200436</v>
      </c>
      <c r="J13" s="11">
        <f>J14+J17</f>
        <v>994594</v>
      </c>
      <c r="K13" s="11">
        <f>I13-J13</f>
        <v>205842</v>
      </c>
      <c r="L13" s="11">
        <f>L14+L17</f>
        <v>1022157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40000</v>
      </c>
      <c r="E14" s="11">
        <f>E15</f>
        <v>35000</v>
      </c>
      <c r="F14" s="11">
        <f>F15</f>
        <v>1443336</v>
      </c>
      <c r="G14" s="11">
        <f>G15</f>
        <v>1160436</v>
      </c>
      <c r="H14" s="11">
        <f>H15</f>
        <v>1160436</v>
      </c>
      <c r="I14" s="11">
        <f>I15</f>
        <v>1160436</v>
      </c>
      <c r="J14" s="11">
        <f>J15</f>
        <v>986621</v>
      </c>
      <c r="K14" s="11">
        <f>I14-J14</f>
        <v>173815</v>
      </c>
      <c r="L14" s="11">
        <f>L15</f>
        <v>1014184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40000</v>
      </c>
      <c r="E15" s="11">
        <f>E16</f>
        <v>35000</v>
      </c>
      <c r="F15" s="11">
        <f>F16</f>
        <v>1443336</v>
      </c>
      <c r="G15" s="11">
        <f>G16</f>
        <v>1160436</v>
      </c>
      <c r="H15" s="11">
        <f>H16</f>
        <v>1160436</v>
      </c>
      <c r="I15" s="11">
        <f>I16</f>
        <v>1160436</v>
      </c>
      <c r="J15" s="11">
        <f>J16</f>
        <v>986621</v>
      </c>
      <c r="K15" s="11">
        <f>I15-J15</f>
        <v>173815</v>
      </c>
      <c r="L15" s="11">
        <f>L16</f>
        <v>1014184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40000</v>
      </c>
      <c r="E16" s="11">
        <v>35000</v>
      </c>
      <c r="F16" s="11">
        <v>1443336</v>
      </c>
      <c r="G16" s="11">
        <v>1160436</v>
      </c>
      <c r="H16" s="11">
        <v>1160436</v>
      </c>
      <c r="I16" s="11">
        <v>1160436</v>
      </c>
      <c r="J16" s="11">
        <v>986621</v>
      </c>
      <c r="K16" s="11">
        <f>I16-J16</f>
        <v>173815</v>
      </c>
      <c r="L16" s="11">
        <v>1014184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50000</v>
      </c>
      <c r="G17" s="11">
        <f>G18+G19</f>
        <v>40000</v>
      </c>
      <c r="H17" s="11">
        <f>H18+H19</f>
        <v>40000</v>
      </c>
      <c r="I17" s="11">
        <f>I18+I19</f>
        <v>40000</v>
      </c>
      <c r="J17" s="11">
        <f>J18+J19</f>
        <v>7973</v>
      </c>
      <c r="K17" s="11">
        <f>I17-J17</f>
        <v>32027</v>
      </c>
      <c r="L17" s="11">
        <f>L18+L19</f>
        <v>7973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40000</v>
      </c>
      <c r="G19" s="11">
        <v>40000</v>
      </c>
      <c r="H19" s="11">
        <v>40000</v>
      </c>
      <c r="I19" s="11">
        <v>40000</v>
      </c>
      <c r="J19" s="11">
        <v>7973</v>
      </c>
      <c r="K19" s="11">
        <f>I19-J19</f>
        <v>32027</v>
      </c>
      <c r="L19" s="11">
        <v>7973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15000</v>
      </c>
      <c r="H20" s="11">
        <f>+H21</f>
        <v>15000</v>
      </c>
      <c r="I20" s="11">
        <f>+I21</f>
        <v>15000</v>
      </c>
      <c r="J20" s="11">
        <f>+J21</f>
        <v>6614</v>
      </c>
      <c r="K20" s="11">
        <f>I20-J20</f>
        <v>8386</v>
      </c>
      <c r="L20" s="11">
        <f>+L21</f>
        <v>51443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+D22+D23</f>
        <v>0</v>
      </c>
      <c r="E21" s="11">
        <f>+E22+E23</f>
        <v>0</v>
      </c>
      <c r="F21" s="11">
        <f>+F22+F23</f>
        <v>20000</v>
      </c>
      <c r="G21" s="11">
        <f>+G22+G23</f>
        <v>15000</v>
      </c>
      <c r="H21" s="11">
        <f>+H22+H23</f>
        <v>15000</v>
      </c>
      <c r="I21" s="11">
        <f>+I22+I23</f>
        <v>15000</v>
      </c>
      <c r="J21" s="11">
        <f>+J22+J23</f>
        <v>6614</v>
      </c>
      <c r="K21" s="11">
        <f>I21-J21</f>
        <v>8386</v>
      </c>
      <c r="L21" s="11">
        <f>+L22+L23</f>
        <v>51443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100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20000</v>
      </c>
      <c r="G23" s="11">
        <v>15000</v>
      </c>
      <c r="H23" s="11">
        <v>15000</v>
      </c>
      <c r="I23" s="11">
        <v>15000</v>
      </c>
      <c r="J23" s="11">
        <v>6614</v>
      </c>
      <c r="K23" s="11">
        <f>I23-J23</f>
        <v>8386</v>
      </c>
      <c r="L23" s="11">
        <v>51343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D25+D32+D36+D42</f>
        <v>1643600</v>
      </c>
      <c r="E24" s="11">
        <f>E25+E32+E36+E42</f>
        <v>1563600</v>
      </c>
      <c r="F24" s="11">
        <f>F25+F32+F36+F42</f>
        <v>2780342</v>
      </c>
      <c r="G24" s="11">
        <f>G25+G32+G36+G42</f>
        <v>2625742</v>
      </c>
      <c r="H24" s="11">
        <f>H25+H32+H36+H42</f>
        <v>2623068</v>
      </c>
      <c r="I24" s="11">
        <f>I25+I32+I36+I42</f>
        <v>2623068</v>
      </c>
      <c r="J24" s="11">
        <f>J25+J32+J36+J42</f>
        <v>935318</v>
      </c>
      <c r="K24" s="11">
        <f>I24-J24</f>
        <v>1687750</v>
      </c>
      <c r="L24" s="11">
        <f>L25+L32+L36+L42</f>
        <v>822206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D26+D29+D31</f>
        <v>1411600</v>
      </c>
      <c r="E25" s="11">
        <f>E26+E29+E31</f>
        <v>1371600</v>
      </c>
      <c r="F25" s="11">
        <f>F26+F29+F31</f>
        <v>1687600</v>
      </c>
      <c r="G25" s="11">
        <f>G26+G29+G31</f>
        <v>1619600</v>
      </c>
      <c r="H25" s="11">
        <f>H26+H29+H31</f>
        <v>1617600</v>
      </c>
      <c r="I25" s="11">
        <f>I26+I29+I31</f>
        <v>1617600</v>
      </c>
      <c r="J25" s="11">
        <f>J26+J29+J31</f>
        <v>154655</v>
      </c>
      <c r="K25" s="11">
        <f>I25-J25</f>
        <v>1462945</v>
      </c>
      <c r="L25" s="11">
        <f>L26+L29+L31</f>
        <v>165972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D27+D28</f>
        <v>1400600</v>
      </c>
      <c r="E26" s="11">
        <f>E27+E28</f>
        <v>1360600</v>
      </c>
      <c r="F26" s="11">
        <f>F27+F28</f>
        <v>1400600</v>
      </c>
      <c r="G26" s="11">
        <f>G27+G28</f>
        <v>1360600</v>
      </c>
      <c r="H26" s="11">
        <f>H27+H28</f>
        <v>1360600</v>
      </c>
      <c r="I26" s="11">
        <f>I27+I28</f>
        <v>1360600</v>
      </c>
      <c r="J26" s="11">
        <f>J27+J28</f>
        <v>9634</v>
      </c>
      <c r="K26" s="11">
        <f>I26-J26</f>
        <v>1350966</v>
      </c>
      <c r="L26" s="11">
        <f>L27+L28</f>
        <v>0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1376600</v>
      </c>
      <c r="E27" s="11">
        <v>1336600</v>
      </c>
      <c r="F27" s="11">
        <v>1376600</v>
      </c>
      <c r="G27" s="11">
        <v>1336600</v>
      </c>
      <c r="H27" s="11">
        <v>1336600</v>
      </c>
      <c r="I27" s="11">
        <v>1336600</v>
      </c>
      <c r="J27" s="11">
        <v>0</v>
      </c>
      <c r="K27" s="11">
        <f>I27-J27</f>
        <v>1336600</v>
      </c>
      <c r="L27" s="11">
        <v>0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24000</v>
      </c>
      <c r="E28" s="11">
        <v>24000</v>
      </c>
      <c r="F28" s="11">
        <v>24000</v>
      </c>
      <c r="G28" s="11">
        <v>24000</v>
      </c>
      <c r="H28" s="11">
        <v>24000</v>
      </c>
      <c r="I28" s="11">
        <v>24000</v>
      </c>
      <c r="J28" s="11">
        <v>9634</v>
      </c>
      <c r="K28" s="11">
        <f>I28-J28</f>
        <v>14366</v>
      </c>
      <c r="L28" s="11">
        <v>0</v>
      </c>
    </row>
    <row r="29" spans="1:12" s="6" customFormat="1" ht="21.6" x14ac:dyDescent="0.3">
      <c r="A29" s="10" t="s">
        <v>69</v>
      </c>
      <c r="B29" s="10" t="s">
        <v>70</v>
      </c>
      <c r="C29" s="10" t="s">
        <v>71</v>
      </c>
      <c r="D29" s="11">
        <f>D30</f>
        <v>11000</v>
      </c>
      <c r="E29" s="11">
        <f>E30</f>
        <v>11000</v>
      </c>
      <c r="F29" s="11">
        <f>F30</f>
        <v>282000</v>
      </c>
      <c r="G29" s="11">
        <f>G30</f>
        <v>254000</v>
      </c>
      <c r="H29" s="11">
        <f>H30</f>
        <v>252000</v>
      </c>
      <c r="I29" s="11">
        <f>I30</f>
        <v>252000</v>
      </c>
      <c r="J29" s="11">
        <f>J30</f>
        <v>142521</v>
      </c>
      <c r="K29" s="11">
        <f>I29-J29</f>
        <v>109479</v>
      </c>
      <c r="L29" s="11">
        <f>L30</f>
        <v>163472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11000</v>
      </c>
      <c r="E30" s="11">
        <v>11000</v>
      </c>
      <c r="F30" s="11">
        <v>282000</v>
      </c>
      <c r="G30" s="11">
        <v>254000</v>
      </c>
      <c r="H30" s="11">
        <v>252000</v>
      </c>
      <c r="I30" s="11">
        <v>252000</v>
      </c>
      <c r="J30" s="11">
        <v>142521</v>
      </c>
      <c r="K30" s="11">
        <f>I30-J30</f>
        <v>109479</v>
      </c>
      <c r="L30" s="11">
        <v>163472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5000</v>
      </c>
      <c r="G31" s="11">
        <v>5000</v>
      </c>
      <c r="H31" s="11">
        <v>5000</v>
      </c>
      <c r="I31" s="11">
        <v>5000</v>
      </c>
      <c r="J31" s="11">
        <v>2500</v>
      </c>
      <c r="K31" s="11">
        <f>I31-J31</f>
        <v>2500</v>
      </c>
      <c r="L31" s="11">
        <v>2500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f>+D33+D34</f>
        <v>0</v>
      </c>
      <c r="E32" s="11">
        <f>+E33+E34</f>
        <v>0</v>
      </c>
      <c r="F32" s="11">
        <f>+F33+F34</f>
        <v>140000</v>
      </c>
      <c r="G32" s="11">
        <f>+G33+G34</f>
        <v>140000</v>
      </c>
      <c r="H32" s="11">
        <f>+H33+H34</f>
        <v>140000</v>
      </c>
      <c r="I32" s="11">
        <f>+I33+I34</f>
        <v>140000</v>
      </c>
      <c r="J32" s="11">
        <f>+J33+J34</f>
        <v>84019</v>
      </c>
      <c r="K32" s="11">
        <f>I32-J32</f>
        <v>55981</v>
      </c>
      <c r="L32" s="11">
        <f>+L33+L34</f>
        <v>84702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140000</v>
      </c>
      <c r="G33" s="11">
        <v>140000</v>
      </c>
      <c r="H33" s="11">
        <v>140000</v>
      </c>
      <c r="I33" s="11">
        <v>140000</v>
      </c>
      <c r="J33" s="11">
        <v>84019</v>
      </c>
      <c r="K33" s="11">
        <f>I33-J33</f>
        <v>55981</v>
      </c>
      <c r="L33" s="11">
        <v>84019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683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683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D37+D39+D41</f>
        <v>232000</v>
      </c>
      <c r="E36" s="11">
        <f>E37+E39+E41</f>
        <v>192000</v>
      </c>
      <c r="F36" s="11">
        <f>F37+F39+F41</f>
        <v>313600</v>
      </c>
      <c r="G36" s="11">
        <f>G37+G39+G41</f>
        <v>262000</v>
      </c>
      <c r="H36" s="11">
        <f>H37+H39+H41</f>
        <v>262000</v>
      </c>
      <c r="I36" s="11">
        <f>I37+I39+I41</f>
        <v>262000</v>
      </c>
      <c r="J36" s="11">
        <f>J37+J39+J41</f>
        <v>185998</v>
      </c>
      <c r="K36" s="11">
        <f>I36-J36</f>
        <v>76002</v>
      </c>
      <c r="L36" s="11">
        <f>L37+L39+L41</f>
        <v>59718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56600</v>
      </c>
      <c r="G37" s="11">
        <f>G38</f>
        <v>45000</v>
      </c>
      <c r="H37" s="11">
        <f>H38</f>
        <v>45000</v>
      </c>
      <c r="I37" s="11">
        <f>I38</f>
        <v>45000</v>
      </c>
      <c r="J37" s="11">
        <f>J38</f>
        <v>40980</v>
      </c>
      <c r="K37" s="11">
        <f>I37-J37</f>
        <v>4020</v>
      </c>
      <c r="L37" s="11">
        <f>L38</f>
        <v>41269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56600</v>
      </c>
      <c r="G38" s="11">
        <v>45000</v>
      </c>
      <c r="H38" s="11">
        <v>45000</v>
      </c>
      <c r="I38" s="11">
        <v>45000</v>
      </c>
      <c r="J38" s="11">
        <v>40980</v>
      </c>
      <c r="K38" s="11">
        <f>I38-J38</f>
        <v>4020</v>
      </c>
      <c r="L38" s="11">
        <v>41269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+D40</f>
        <v>0</v>
      </c>
      <c r="E39" s="11">
        <f>+E40</f>
        <v>0</v>
      </c>
      <c r="F39" s="11">
        <f>+F40</f>
        <v>0</v>
      </c>
      <c r="G39" s="11">
        <f>+G40</f>
        <v>0</v>
      </c>
      <c r="H39" s="11">
        <f>+H40</f>
        <v>0</v>
      </c>
      <c r="I39" s="11">
        <f>+I40</f>
        <v>0</v>
      </c>
      <c r="J39" s="11">
        <f>+J40</f>
        <v>0</v>
      </c>
      <c r="K39" s="11">
        <f>I39-J39</f>
        <v>0</v>
      </c>
      <c r="L39" s="11">
        <f>+L40</f>
        <v>149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149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v>232000</v>
      </c>
      <c r="E41" s="11">
        <v>192000</v>
      </c>
      <c r="F41" s="11">
        <v>257000</v>
      </c>
      <c r="G41" s="11">
        <v>217000</v>
      </c>
      <c r="H41" s="11">
        <v>217000</v>
      </c>
      <c r="I41" s="11">
        <v>217000</v>
      </c>
      <c r="J41" s="11">
        <v>145018</v>
      </c>
      <c r="K41" s="11">
        <f>I41-J41</f>
        <v>71982</v>
      </c>
      <c r="L41" s="11">
        <v>18300</v>
      </c>
    </row>
    <row r="42" spans="1:12" s="6" customFormat="1" ht="31.8" x14ac:dyDescent="0.3">
      <c r="A42" s="10" t="s">
        <v>108</v>
      </c>
      <c r="B42" s="10" t="s">
        <v>109</v>
      </c>
      <c r="C42" s="10" t="s">
        <v>110</v>
      </c>
      <c r="D42" s="11">
        <f>+D43+D45+D47</f>
        <v>0</v>
      </c>
      <c r="E42" s="11">
        <f>+E43+E45+E47</f>
        <v>0</v>
      </c>
      <c r="F42" s="11">
        <f>+F43+F45+F47</f>
        <v>639142</v>
      </c>
      <c r="G42" s="11">
        <f>+G43+G45+G47</f>
        <v>604142</v>
      </c>
      <c r="H42" s="11">
        <f>+H43+H45+H47</f>
        <v>603468</v>
      </c>
      <c r="I42" s="11">
        <f>+I43+I45+I47</f>
        <v>603468</v>
      </c>
      <c r="J42" s="11">
        <f>+J43+J45+J47</f>
        <v>510646</v>
      </c>
      <c r="K42" s="11">
        <f>I42-J42</f>
        <v>92822</v>
      </c>
      <c r="L42" s="11">
        <f>+L43+L45+L47</f>
        <v>511814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584142</v>
      </c>
      <c r="G43" s="11">
        <f>G44</f>
        <v>584142</v>
      </c>
      <c r="H43" s="11">
        <f>H44</f>
        <v>584142</v>
      </c>
      <c r="I43" s="11">
        <f>I44</f>
        <v>584142</v>
      </c>
      <c r="J43" s="11">
        <f>J44</f>
        <v>508720</v>
      </c>
      <c r="K43" s="11">
        <f>I43-J43</f>
        <v>75422</v>
      </c>
      <c r="L43" s="11">
        <f>L44</f>
        <v>406020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584142</v>
      </c>
      <c r="G44" s="11">
        <v>584142</v>
      </c>
      <c r="H44" s="11">
        <v>584142</v>
      </c>
      <c r="I44" s="11">
        <v>584142</v>
      </c>
      <c r="J44" s="11">
        <v>508720</v>
      </c>
      <c r="K44" s="11">
        <f>I44-J44</f>
        <v>75422</v>
      </c>
      <c r="L44" s="11">
        <v>406020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55000</v>
      </c>
      <c r="G45" s="11">
        <f>G46</f>
        <v>20000</v>
      </c>
      <c r="H45" s="11">
        <f>H46</f>
        <v>19326</v>
      </c>
      <c r="I45" s="11">
        <f>I46</f>
        <v>19326</v>
      </c>
      <c r="J45" s="11">
        <f>J46</f>
        <v>1926</v>
      </c>
      <c r="K45" s="11">
        <f>I45-J45</f>
        <v>17400</v>
      </c>
      <c r="L45" s="11">
        <f>L46</f>
        <v>2600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55000</v>
      </c>
      <c r="G46" s="11">
        <v>20000</v>
      </c>
      <c r="H46" s="11">
        <v>19326</v>
      </c>
      <c r="I46" s="11">
        <v>19326</v>
      </c>
      <c r="J46" s="11">
        <v>1926</v>
      </c>
      <c r="K46" s="11">
        <f>I46-J46</f>
        <v>17400</v>
      </c>
      <c r="L46" s="11">
        <v>2600</v>
      </c>
    </row>
    <row r="47" spans="1:12" s="6" customFormat="1" ht="21.6" x14ac:dyDescent="0.3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0</v>
      </c>
      <c r="G47" s="11">
        <f>G48</f>
        <v>0</v>
      </c>
      <c r="H47" s="11">
        <f>H48</f>
        <v>0</v>
      </c>
      <c r="I47" s="11">
        <f>I48</f>
        <v>0</v>
      </c>
      <c r="J47" s="11">
        <f>J48</f>
        <v>0</v>
      </c>
      <c r="K47" s="11">
        <f>I47-J47</f>
        <v>0</v>
      </c>
      <c r="L47" s="11">
        <f>L48</f>
        <v>103194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f>I48-J48</f>
        <v>0</v>
      </c>
      <c r="L48" s="11">
        <v>103194</v>
      </c>
    </row>
    <row r="49" spans="1:12" s="6" customFormat="1" ht="21.6" x14ac:dyDescent="0.3">
      <c r="A49" s="10" t="s">
        <v>129</v>
      </c>
      <c r="B49" s="10" t="s">
        <v>130</v>
      </c>
      <c r="C49" s="10" t="s">
        <v>131</v>
      </c>
      <c r="D49" s="11">
        <f>D50+D56</f>
        <v>3506868</v>
      </c>
      <c r="E49" s="11">
        <f>E50+E56</f>
        <v>3501868</v>
      </c>
      <c r="F49" s="11">
        <f>F50+F56</f>
        <v>3775868</v>
      </c>
      <c r="G49" s="11">
        <f>G50+G56</f>
        <v>3692868</v>
      </c>
      <c r="H49" s="11">
        <f>H50+H56</f>
        <v>3692868</v>
      </c>
      <c r="I49" s="11">
        <f>I50+I56</f>
        <v>3692868</v>
      </c>
      <c r="J49" s="11">
        <f>J50+J56</f>
        <v>3570525</v>
      </c>
      <c r="K49" s="11">
        <f>I49-J49</f>
        <v>122343</v>
      </c>
      <c r="L49" s="11">
        <f>L50+L56</f>
        <v>248347</v>
      </c>
    </row>
    <row r="50" spans="1:12" s="6" customFormat="1" ht="21.6" x14ac:dyDescent="0.3">
      <c r="A50" s="10" t="s">
        <v>132</v>
      </c>
      <c r="B50" s="10" t="s">
        <v>133</v>
      </c>
      <c r="C50" s="10" t="s">
        <v>134</v>
      </c>
      <c r="D50" s="11">
        <f>+D51+D53+D54+D55</f>
        <v>3506868</v>
      </c>
      <c r="E50" s="11">
        <f>+E51+E53+E54+E55</f>
        <v>3501868</v>
      </c>
      <c r="F50" s="11">
        <f>+F51+F53+F54+F55</f>
        <v>3674868</v>
      </c>
      <c r="G50" s="11">
        <f>+G51+G53+G54+G55</f>
        <v>3626868</v>
      </c>
      <c r="H50" s="11">
        <f>+H51+H53+H54+H55</f>
        <v>3626868</v>
      </c>
      <c r="I50" s="11">
        <f>+I51+I53+I54+I55</f>
        <v>3626868</v>
      </c>
      <c r="J50" s="11">
        <f>+J51+J53+J54+J55</f>
        <v>3519247</v>
      </c>
      <c r="K50" s="11">
        <f>I50-J50</f>
        <v>107621</v>
      </c>
      <c r="L50" s="11">
        <f>+L51+L53+L54+L55</f>
        <v>183269</v>
      </c>
    </row>
    <row r="51" spans="1:12" s="6" customFormat="1" ht="21.6" x14ac:dyDescent="0.3">
      <c r="A51" s="10" t="s">
        <v>135</v>
      </c>
      <c r="B51" s="10" t="s">
        <v>136</v>
      </c>
      <c r="C51" s="10" t="s">
        <v>137</v>
      </c>
      <c r="D51" s="11">
        <f>D52</f>
        <v>3372200</v>
      </c>
      <c r="E51" s="11">
        <f>E52</f>
        <v>3372200</v>
      </c>
      <c r="F51" s="11">
        <f>F52</f>
        <v>3395200</v>
      </c>
      <c r="G51" s="11">
        <f>G52</f>
        <v>3392200</v>
      </c>
      <c r="H51" s="11">
        <f>H52</f>
        <v>3392200</v>
      </c>
      <c r="I51" s="11">
        <f>I52</f>
        <v>3392200</v>
      </c>
      <c r="J51" s="11">
        <f>J52</f>
        <v>3322671</v>
      </c>
      <c r="K51" s="11">
        <f>I51-J51</f>
        <v>69529</v>
      </c>
      <c r="L51" s="11">
        <f>L52</f>
        <v>20394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3372200</v>
      </c>
      <c r="E52" s="11">
        <v>3372200</v>
      </c>
      <c r="F52" s="11">
        <v>3395200</v>
      </c>
      <c r="G52" s="11">
        <v>3392200</v>
      </c>
      <c r="H52" s="11">
        <v>3392200</v>
      </c>
      <c r="I52" s="11">
        <v>3392200</v>
      </c>
      <c r="J52" s="11">
        <v>3322671</v>
      </c>
      <c r="K52" s="11">
        <f>I52-J52</f>
        <v>69529</v>
      </c>
      <c r="L52" s="11">
        <v>20394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36000</v>
      </c>
      <c r="E53" s="11">
        <v>36000</v>
      </c>
      <c r="F53" s="11">
        <v>146000</v>
      </c>
      <c r="G53" s="11">
        <v>116000</v>
      </c>
      <c r="H53" s="11">
        <v>116000</v>
      </c>
      <c r="I53" s="11">
        <v>116000</v>
      </c>
      <c r="J53" s="11">
        <v>100930</v>
      </c>
      <c r="K53" s="11">
        <f>I53-J53</f>
        <v>15070</v>
      </c>
      <c r="L53" s="11">
        <v>77791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80000</v>
      </c>
      <c r="E54" s="11">
        <v>75000</v>
      </c>
      <c r="F54" s="11">
        <v>80000</v>
      </c>
      <c r="G54" s="11">
        <v>75000</v>
      </c>
      <c r="H54" s="11">
        <v>75000</v>
      </c>
      <c r="I54" s="11">
        <v>75000</v>
      </c>
      <c r="J54" s="11">
        <v>75000</v>
      </c>
      <c r="K54" s="11">
        <f>I54-J54</f>
        <v>0</v>
      </c>
      <c r="L54" s="11">
        <v>0</v>
      </c>
    </row>
    <row r="55" spans="1:12" s="6" customFormat="1" ht="21.6" x14ac:dyDescent="0.3">
      <c r="A55" s="10" t="s">
        <v>147</v>
      </c>
      <c r="B55" s="10" t="s">
        <v>148</v>
      </c>
      <c r="C55" s="10" t="s">
        <v>149</v>
      </c>
      <c r="D55" s="11">
        <v>18668</v>
      </c>
      <c r="E55" s="11">
        <v>18668</v>
      </c>
      <c r="F55" s="11">
        <v>53668</v>
      </c>
      <c r="G55" s="11">
        <v>43668</v>
      </c>
      <c r="H55" s="11">
        <v>43668</v>
      </c>
      <c r="I55" s="11">
        <v>43668</v>
      </c>
      <c r="J55" s="11">
        <v>20646</v>
      </c>
      <c r="K55" s="11">
        <f>I55-J55</f>
        <v>23022</v>
      </c>
      <c r="L55" s="11">
        <v>85084</v>
      </c>
    </row>
    <row r="56" spans="1:12" s="6" customFormat="1" ht="21.6" x14ac:dyDescent="0.3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101000</v>
      </c>
      <c r="G56" s="11">
        <f>+G57</f>
        <v>66000</v>
      </c>
      <c r="H56" s="11">
        <f>+H57</f>
        <v>66000</v>
      </c>
      <c r="I56" s="11">
        <f>+I57</f>
        <v>66000</v>
      </c>
      <c r="J56" s="11">
        <f>+J57</f>
        <v>51278</v>
      </c>
      <c r="K56" s="11">
        <f>I56-J56</f>
        <v>14722</v>
      </c>
      <c r="L56" s="11">
        <f>+L57</f>
        <v>65078</v>
      </c>
    </row>
    <row r="57" spans="1:12" s="6" customFormat="1" ht="21.6" x14ac:dyDescent="0.3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101000</v>
      </c>
      <c r="G57" s="11">
        <f>+G58</f>
        <v>66000</v>
      </c>
      <c r="H57" s="11">
        <f>+H58</f>
        <v>66000</v>
      </c>
      <c r="I57" s="11">
        <f>+I58</f>
        <v>66000</v>
      </c>
      <c r="J57" s="11">
        <f>+J58</f>
        <v>51278</v>
      </c>
      <c r="K57" s="11">
        <f>I57-J57</f>
        <v>14722</v>
      </c>
      <c r="L57" s="11">
        <f>+L58</f>
        <v>65078</v>
      </c>
    </row>
    <row r="58" spans="1:12" s="6" customFormat="1" x14ac:dyDescent="0.3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101000</v>
      </c>
      <c r="G58" s="11">
        <v>66000</v>
      </c>
      <c r="H58" s="11">
        <v>66000</v>
      </c>
      <c r="I58" s="11">
        <v>66000</v>
      </c>
      <c r="J58" s="11">
        <v>51278</v>
      </c>
      <c r="K58" s="11">
        <f>I58-J58</f>
        <v>14722</v>
      </c>
      <c r="L58" s="11">
        <v>65078</v>
      </c>
    </row>
    <row r="59" spans="1:12" s="6" customFormat="1" ht="21.6" x14ac:dyDescent="0.3">
      <c r="A59" s="10" t="s">
        <v>159</v>
      </c>
      <c r="B59" s="10" t="s">
        <v>160</v>
      </c>
      <c r="C59" s="10" t="s">
        <v>161</v>
      </c>
      <c r="D59" s="11">
        <f>+D60+D62</f>
        <v>2370500</v>
      </c>
      <c r="E59" s="11">
        <f>+E60+E62</f>
        <v>2370500</v>
      </c>
      <c r="F59" s="11">
        <f>+F60+F62</f>
        <v>2462958</v>
      </c>
      <c r="G59" s="11">
        <f>+G60+G62</f>
        <v>2435458</v>
      </c>
      <c r="H59" s="11">
        <f>+H60+H62</f>
        <v>2435458</v>
      </c>
      <c r="I59" s="11">
        <f>+I60+I62</f>
        <v>2435458</v>
      </c>
      <c r="J59" s="11">
        <f>+J60+J62</f>
        <v>1711821</v>
      </c>
      <c r="K59" s="11">
        <f>I59-J59</f>
        <v>723637</v>
      </c>
      <c r="L59" s="11">
        <f>+L60+L62</f>
        <v>81456</v>
      </c>
    </row>
    <row r="60" spans="1:12" s="6" customFormat="1" ht="21.6" x14ac:dyDescent="0.3">
      <c r="A60" s="10" t="s">
        <v>162</v>
      </c>
      <c r="B60" s="10" t="s">
        <v>163</v>
      </c>
      <c r="C60" s="10" t="s">
        <v>164</v>
      </c>
      <c r="D60" s="11">
        <f>+D61</f>
        <v>0</v>
      </c>
      <c r="E60" s="11">
        <f>+E61</f>
        <v>0</v>
      </c>
      <c r="F60" s="11">
        <f>+F61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I60-J60</f>
        <v>0</v>
      </c>
      <c r="L60" s="11">
        <f>+L61</f>
        <v>1356</v>
      </c>
    </row>
    <row r="61" spans="1:12" s="6" customFormat="1" ht="21.6" x14ac:dyDescent="0.3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1356</v>
      </c>
    </row>
    <row r="62" spans="1:12" s="6" customFormat="1" x14ac:dyDescent="0.3">
      <c r="A62" s="10" t="s">
        <v>168</v>
      </c>
      <c r="B62" s="10" t="s">
        <v>169</v>
      </c>
      <c r="C62" s="10" t="s">
        <v>170</v>
      </c>
      <c r="D62" s="11">
        <f>D63</f>
        <v>2370500</v>
      </c>
      <c r="E62" s="11">
        <f>E63</f>
        <v>2370500</v>
      </c>
      <c r="F62" s="11">
        <f>F63</f>
        <v>2462958</v>
      </c>
      <c r="G62" s="11">
        <f>G63</f>
        <v>2435458</v>
      </c>
      <c r="H62" s="11">
        <f>H63</f>
        <v>2435458</v>
      </c>
      <c r="I62" s="11">
        <f>I63</f>
        <v>2435458</v>
      </c>
      <c r="J62" s="11">
        <f>J63</f>
        <v>1711821</v>
      </c>
      <c r="K62" s="11">
        <f>I62-J62</f>
        <v>723637</v>
      </c>
      <c r="L62" s="11">
        <f>L63</f>
        <v>80100</v>
      </c>
    </row>
    <row r="63" spans="1:12" s="6" customFormat="1" x14ac:dyDescent="0.3">
      <c r="A63" s="10" t="s">
        <v>171</v>
      </c>
      <c r="B63" s="10" t="s">
        <v>172</v>
      </c>
      <c r="C63" s="10" t="s">
        <v>173</v>
      </c>
      <c r="D63" s="11">
        <f>D64</f>
        <v>2370500</v>
      </c>
      <c r="E63" s="11">
        <f>E64</f>
        <v>2370500</v>
      </c>
      <c r="F63" s="11">
        <f>F64</f>
        <v>2462958</v>
      </c>
      <c r="G63" s="11">
        <f>G64</f>
        <v>2435458</v>
      </c>
      <c r="H63" s="11">
        <f>H64</f>
        <v>2435458</v>
      </c>
      <c r="I63" s="11">
        <f>I64</f>
        <v>2435458</v>
      </c>
      <c r="J63" s="11">
        <f>J64</f>
        <v>1711821</v>
      </c>
      <c r="K63" s="11">
        <f>I63-J63</f>
        <v>723637</v>
      </c>
      <c r="L63" s="11">
        <f>L64</f>
        <v>80100</v>
      </c>
    </row>
    <row r="64" spans="1:12" s="6" customFormat="1" x14ac:dyDescent="0.3">
      <c r="A64" s="10" t="s">
        <v>174</v>
      </c>
      <c r="B64" s="10" t="s">
        <v>175</v>
      </c>
      <c r="C64" s="10" t="s">
        <v>176</v>
      </c>
      <c r="D64" s="11">
        <v>2370500</v>
      </c>
      <c r="E64" s="11">
        <v>2370500</v>
      </c>
      <c r="F64" s="11">
        <v>2462958</v>
      </c>
      <c r="G64" s="11">
        <v>2435458</v>
      </c>
      <c r="H64" s="11">
        <v>2435458</v>
      </c>
      <c r="I64" s="11">
        <v>2435458</v>
      </c>
      <c r="J64" s="11">
        <v>1711821</v>
      </c>
      <c r="K64" s="11">
        <f>I64-J64</f>
        <v>723637</v>
      </c>
      <c r="L64" s="11">
        <v>80100</v>
      </c>
    </row>
    <row r="65" spans="1:12" s="6" customFormat="1" x14ac:dyDescent="0.3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823643</v>
      </c>
      <c r="K65" s="11">
        <f>I65-J65</f>
        <v>-823643</v>
      </c>
      <c r="L65" s="11">
        <v>0</v>
      </c>
    </row>
    <row r="66" spans="1:12" s="6" customFormat="1" x14ac:dyDescent="0.3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823643</v>
      </c>
      <c r="K66" s="11">
        <f>I66-J66</f>
        <v>-823643</v>
      </c>
      <c r="L66" s="11">
        <v>0</v>
      </c>
    </row>
    <row r="67" spans="1:12" s="6" customFormat="1" x14ac:dyDescent="0.3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823642</v>
      </c>
      <c r="K67" s="11">
        <f>I67-J67</f>
        <v>-823642</v>
      </c>
      <c r="L67" s="11">
        <v>0</v>
      </c>
    </row>
    <row r="68" spans="1:12" s="6" customFormat="1" x14ac:dyDescent="0.3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f>I68-J68</f>
        <v>-1</v>
      </c>
      <c r="L68" s="11">
        <v>0</v>
      </c>
    </row>
    <row r="69" spans="1:12" s="6" customFormat="1" x14ac:dyDescent="0.3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3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192</v>
      </c>
      <c r="J70" s="13"/>
      <c r="K70" s="13"/>
      <c r="L70" s="13"/>
    </row>
    <row r="71" spans="1:12" x14ac:dyDescent="0.3">
      <c r="A71" s="3" t="s">
        <v>190</v>
      </c>
      <c r="B71" s="3"/>
      <c r="C71" s="3"/>
      <c r="D71" s="3"/>
      <c r="E71" s="3" t="s">
        <v>191</v>
      </c>
      <c r="F71" s="3"/>
      <c r="G71" s="3"/>
      <c r="H71" s="3"/>
      <c r="I71" s="3" t="s">
        <v>193</v>
      </c>
      <c r="J71" s="3"/>
      <c r="K71" s="3"/>
      <c r="L71" s="3"/>
    </row>
    <row r="139" spans="1:20" x14ac:dyDescent="0.3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2020-11-10T12:22:00Z</dcterms:created>
  <dcterms:modified xsi:type="dcterms:W3CDTF">2020-11-10T12:22:02Z</dcterms:modified>
</cp:coreProperties>
</file>