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53D98667-2098-4CB5-BD3E-BF8C2414126D}" xr6:coauthVersionLast="43" xr6:coauthVersionMax="43" xr10:uidLastSave="{00000000-0000-0000-0000-000000000000}"/>
  <bookViews>
    <workbookView xWindow="2295" yWindow="2295" windowWidth="15375" windowHeight="7875" activeTab="2" xr2:uid="{644CE899-1279-4B26-8D5E-C441B4C485C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/>
  <c r="D23" i="3"/>
  <c r="D22" i="3" s="1"/>
  <c r="E23" i="3"/>
  <c r="E22" i="3" s="1"/>
  <c r="G23" i="3"/>
  <c r="F23" i="3" s="1"/>
  <c r="K23" i="3" s="1"/>
  <c r="H23" i="3"/>
  <c r="H22" i="3" s="1"/>
  <c r="I23" i="3"/>
  <c r="I22" i="3" s="1"/>
  <c r="J23" i="3"/>
  <c r="J22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I22" i="2"/>
  <c r="I21" i="2" s="1"/>
  <c r="D23" i="2"/>
  <c r="D22" i="2" s="1"/>
  <c r="D21" i="2" s="1"/>
  <c r="E23" i="2"/>
  <c r="G23" i="2"/>
  <c r="F23" i="2" s="1"/>
  <c r="K23" i="2" s="1"/>
  <c r="H23" i="2"/>
  <c r="H22" i="2" s="1"/>
  <c r="H21" i="2" s="1"/>
  <c r="I23" i="2"/>
  <c r="J23" i="2"/>
  <c r="J22" i="2" s="1"/>
  <c r="J21" i="2" s="1"/>
  <c r="F24" i="2"/>
  <c r="K24" i="2"/>
  <c r="F25" i="2"/>
  <c r="K25" i="2"/>
  <c r="D26" i="2"/>
  <c r="E26" i="2"/>
  <c r="G26" i="2"/>
  <c r="F26" i="2" s="1"/>
  <c r="H26" i="2"/>
  <c r="I26" i="2"/>
  <c r="J26" i="2"/>
  <c r="F27" i="2"/>
  <c r="K27" i="2"/>
  <c r="F28" i="2"/>
  <c r="K28" i="2"/>
  <c r="F29" i="2"/>
  <c r="K29" i="2"/>
  <c r="F30" i="2"/>
  <c r="K30" i="2"/>
  <c r="D32" i="2"/>
  <c r="D31" i="2" s="1"/>
  <c r="E32" i="2"/>
  <c r="E31" i="2" s="1"/>
  <c r="G32" i="2"/>
  <c r="F32" i="2" s="1"/>
  <c r="H32" i="2"/>
  <c r="I32" i="2"/>
  <c r="I31" i="2" s="1"/>
  <c r="J32" i="2"/>
  <c r="J31" i="2" s="1"/>
  <c r="F33" i="2"/>
  <c r="K33" i="2"/>
  <c r="F34" i="2"/>
  <c r="K34" i="2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K43" i="2"/>
  <c r="F44" i="2"/>
  <c r="K44" i="2"/>
  <c r="E47" i="2"/>
  <c r="E46" i="2" s="1"/>
  <c r="I47" i="2"/>
  <c r="I46" i="2" s="1"/>
  <c r="I45" i="2" s="1"/>
  <c r="D48" i="2"/>
  <c r="D47" i="2" s="1"/>
  <c r="D46" i="2" s="1"/>
  <c r="E48" i="2"/>
  <c r="G48" i="2"/>
  <c r="F48" i="2" s="1"/>
  <c r="K48" i="2" s="1"/>
  <c r="H48" i="2"/>
  <c r="H47" i="2" s="1"/>
  <c r="H46" i="2" s="1"/>
  <c r="I48" i="2"/>
  <c r="J48" i="2"/>
  <c r="J47" i="2" s="1"/>
  <c r="J46" i="2" s="1"/>
  <c r="F49" i="2"/>
  <c r="K49" i="2"/>
  <c r="D51" i="2"/>
  <c r="D50" i="2" s="1"/>
  <c r="E51" i="2"/>
  <c r="G51" i="2"/>
  <c r="F51" i="2" s="1"/>
  <c r="H51" i="2"/>
  <c r="I51" i="2"/>
  <c r="I50" i="2" s="1"/>
  <c r="J51" i="2"/>
  <c r="J50" i="2" s="1"/>
  <c r="K51" i="2"/>
  <c r="F52" i="2"/>
  <c r="K52" i="2"/>
  <c r="F53" i="2"/>
  <c r="K53" i="2"/>
  <c r="F54" i="2"/>
  <c r="K54" i="2"/>
  <c r="E55" i="2"/>
  <c r="I55" i="2"/>
  <c r="D56" i="2"/>
  <c r="D55" i="2" s="1"/>
  <c r="E56" i="2"/>
  <c r="G56" i="2"/>
  <c r="F56" i="2" s="1"/>
  <c r="K56" i="2" s="1"/>
  <c r="H56" i="2"/>
  <c r="H55" i="2" s="1"/>
  <c r="I56" i="2"/>
  <c r="J56" i="2"/>
  <c r="J55" i="2" s="1"/>
  <c r="F57" i="2"/>
  <c r="K57" i="2"/>
  <c r="D58" i="2"/>
  <c r="E58" i="2"/>
  <c r="G58" i="2"/>
  <c r="F58" i="2" s="1"/>
  <c r="H58" i="2"/>
  <c r="I58" i="2"/>
  <c r="J58" i="2"/>
  <c r="K58" i="2"/>
  <c r="F59" i="2"/>
  <c r="K59" i="2"/>
  <c r="F60" i="2"/>
  <c r="K60" i="2"/>
  <c r="D61" i="2"/>
  <c r="E61" i="2"/>
  <c r="G61" i="2"/>
  <c r="F61" i="2" s="1"/>
  <c r="H61" i="2"/>
  <c r="I61" i="2"/>
  <c r="J61" i="2"/>
  <c r="K61" i="2"/>
  <c r="F62" i="2"/>
  <c r="K62" i="2"/>
  <c r="I63" i="2"/>
  <c r="E64" i="2"/>
  <c r="E63" i="2" s="1"/>
  <c r="I64" i="2"/>
  <c r="D65" i="2"/>
  <c r="D64" i="2" s="1"/>
  <c r="D63" i="2" s="1"/>
  <c r="E65" i="2"/>
  <c r="G65" i="2"/>
  <c r="F65" i="2" s="1"/>
  <c r="K65" i="2" s="1"/>
  <c r="H65" i="2"/>
  <c r="H64" i="2" s="1"/>
  <c r="H63" i="2" s="1"/>
  <c r="I65" i="2"/>
  <c r="J65" i="2"/>
  <c r="J64" i="2" s="1"/>
  <c r="J63" i="2" s="1"/>
  <c r="F66" i="2"/>
  <c r="K66" i="2"/>
  <c r="D67" i="2"/>
  <c r="E67" i="2"/>
  <c r="G67" i="2"/>
  <c r="F67" i="2" s="1"/>
  <c r="K67" i="2" s="1"/>
  <c r="H67" i="2"/>
  <c r="I67" i="2"/>
  <c r="J67" i="2"/>
  <c r="F68" i="2"/>
  <c r="K68" i="2"/>
  <c r="D17" i="1"/>
  <c r="E17" i="1"/>
  <c r="G17" i="1"/>
  <c r="G16" i="1" s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I23" i="1"/>
  <c r="I22" i="1" s="1"/>
  <c r="D24" i="1"/>
  <c r="D23" i="1" s="1"/>
  <c r="D22" i="1" s="1"/>
  <c r="E24" i="1"/>
  <c r="E23" i="1" s="1"/>
  <c r="E22" i="1" s="1"/>
  <c r="G24" i="1"/>
  <c r="H24" i="1"/>
  <c r="H23" i="1" s="1"/>
  <c r="H22" i="1" s="1"/>
  <c r="I24" i="1"/>
  <c r="J24" i="1"/>
  <c r="J23" i="1" s="1"/>
  <c r="J22" i="1" s="1"/>
  <c r="F25" i="1"/>
  <c r="K25" i="1"/>
  <c r="F26" i="1"/>
  <c r="K26" i="1"/>
  <c r="D27" i="1"/>
  <c r="E27" i="1"/>
  <c r="G27" i="1"/>
  <c r="H27" i="1"/>
  <c r="I27" i="1"/>
  <c r="J27" i="1"/>
  <c r="F28" i="1"/>
  <c r="K28" i="1"/>
  <c r="F29" i="1"/>
  <c r="K29" i="1"/>
  <c r="F30" i="1"/>
  <c r="K30" i="1"/>
  <c r="F31" i="1"/>
  <c r="K31" i="1"/>
  <c r="I32" i="1"/>
  <c r="D33" i="1"/>
  <c r="D32" i="1" s="1"/>
  <c r="E33" i="1"/>
  <c r="E32" i="1" s="1"/>
  <c r="G33" i="1"/>
  <c r="H33" i="1"/>
  <c r="H32" i="1" s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F37" i="1" s="1"/>
  <c r="K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D44" i="1"/>
  <c r="D43" i="1" s="1"/>
  <c r="E44" i="1"/>
  <c r="E43" i="1" s="1"/>
  <c r="G44" i="1"/>
  <c r="G43" i="1" s="1"/>
  <c r="F43" i="1" s="1"/>
  <c r="K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J51" i="1" s="1"/>
  <c r="F53" i="1"/>
  <c r="K53" i="1"/>
  <c r="F54" i="1"/>
  <c r="K54" i="1"/>
  <c r="F55" i="1"/>
  <c r="K55" i="1"/>
  <c r="I56" i="1"/>
  <c r="D57" i="1"/>
  <c r="D56" i="1" s="1"/>
  <c r="E57" i="1"/>
  <c r="E56" i="1" s="1"/>
  <c r="G57" i="1"/>
  <c r="H57" i="1"/>
  <c r="H56" i="1" s="1"/>
  <c r="I57" i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F63" i="1"/>
  <c r="K63" i="1"/>
  <c r="D66" i="1"/>
  <c r="D65" i="1" s="1"/>
  <c r="D64" i="1" s="1"/>
  <c r="E66" i="1"/>
  <c r="E65" i="1" s="1"/>
  <c r="E64" i="1" s="1"/>
  <c r="G66" i="1"/>
  <c r="F66" i="1" s="1"/>
  <c r="K66" i="1" s="1"/>
  <c r="H66" i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D70" i="1"/>
  <c r="E70" i="1"/>
  <c r="G70" i="1"/>
  <c r="H70" i="1"/>
  <c r="I70" i="1"/>
  <c r="J70" i="1"/>
  <c r="F71" i="1"/>
  <c r="K71" i="1" s="1"/>
  <c r="E72" i="1"/>
  <c r="G72" i="1"/>
  <c r="F72" i="1" s="1"/>
  <c r="D73" i="1"/>
  <c r="D72" i="1" s="1"/>
  <c r="E73" i="1"/>
  <c r="G73" i="1"/>
  <c r="F73" i="1" s="1"/>
  <c r="K73" i="1" s="1"/>
  <c r="H73" i="1"/>
  <c r="H72" i="1" s="1"/>
  <c r="I73" i="1"/>
  <c r="I72" i="1" s="1"/>
  <c r="J73" i="1"/>
  <c r="J72" i="1" s="1"/>
  <c r="F74" i="1"/>
  <c r="K74" i="1"/>
  <c r="J11" i="3" l="1"/>
  <c r="E11" i="3"/>
  <c r="I11" i="3"/>
  <c r="D11" i="3"/>
  <c r="G14" i="3"/>
  <c r="G22" i="3"/>
  <c r="F22" i="3" s="1"/>
  <c r="K22" i="3" s="1"/>
  <c r="G18" i="3"/>
  <c r="G42" i="2"/>
  <c r="F42" i="2" s="1"/>
  <c r="K42" i="2" s="1"/>
  <c r="D45" i="2"/>
  <c r="K32" i="2"/>
  <c r="K26" i="2"/>
  <c r="H13" i="2"/>
  <c r="E50" i="2"/>
  <c r="E45" i="2" s="1"/>
  <c r="G36" i="2"/>
  <c r="F36" i="2" s="1"/>
  <c r="K36" i="2" s="1"/>
  <c r="J13" i="2"/>
  <c r="J12" i="2" s="1"/>
  <c r="J11" i="2" s="1"/>
  <c r="H50" i="2"/>
  <c r="H45" i="2" s="1"/>
  <c r="J45" i="2"/>
  <c r="H31" i="2"/>
  <c r="E22" i="2"/>
  <c r="E21" i="2" s="1"/>
  <c r="E13" i="2" s="1"/>
  <c r="E12" i="2" s="1"/>
  <c r="E11" i="2" s="1"/>
  <c r="I13" i="2"/>
  <c r="I12" i="2" s="1"/>
  <c r="I11" i="2" s="1"/>
  <c r="D13" i="2"/>
  <c r="D12" i="2" s="1"/>
  <c r="D11" i="2" s="1"/>
  <c r="G64" i="2"/>
  <c r="G55" i="2"/>
  <c r="F55" i="2" s="1"/>
  <c r="K55" i="2" s="1"/>
  <c r="G47" i="2"/>
  <c r="G31" i="2"/>
  <c r="G22" i="2"/>
  <c r="G15" i="2"/>
  <c r="D46" i="1"/>
  <c r="G15" i="1"/>
  <c r="K72" i="1"/>
  <c r="H46" i="1"/>
  <c r="I51" i="1"/>
  <c r="I46" i="1" s="1"/>
  <c r="E51" i="1"/>
  <c r="E46" i="1" s="1"/>
  <c r="J46" i="1"/>
  <c r="F70" i="1"/>
  <c r="K70" i="1" s="1"/>
  <c r="H65" i="1"/>
  <c r="H64" i="1" s="1"/>
  <c r="G65" i="1"/>
  <c r="F57" i="1"/>
  <c r="K57" i="1" s="1"/>
  <c r="H51" i="1"/>
  <c r="D51" i="1"/>
  <c r="F44" i="1"/>
  <c r="K44" i="1" s="1"/>
  <c r="F38" i="1"/>
  <c r="K38" i="1" s="1"/>
  <c r="F33" i="1"/>
  <c r="K33" i="1" s="1"/>
  <c r="F24" i="1"/>
  <c r="K24" i="1" s="1"/>
  <c r="F17" i="1"/>
  <c r="K17" i="1" s="1"/>
  <c r="J32" i="1"/>
  <c r="J14" i="1" s="1"/>
  <c r="J13" i="1" s="1"/>
  <c r="I16" i="1"/>
  <c r="I15" i="1" s="1"/>
  <c r="I14" i="1" s="1"/>
  <c r="E16" i="1"/>
  <c r="E15" i="1" s="1"/>
  <c r="E14" i="1" s="1"/>
  <c r="F49" i="1"/>
  <c r="K49" i="1" s="1"/>
  <c r="F27" i="1"/>
  <c r="K27" i="1" s="1"/>
  <c r="F19" i="1"/>
  <c r="K19" i="1" s="1"/>
  <c r="H16" i="1"/>
  <c r="H15" i="1" s="1"/>
  <c r="H14" i="1" s="1"/>
  <c r="D16" i="1"/>
  <c r="D15" i="1" s="1"/>
  <c r="D14" i="1" s="1"/>
  <c r="D13" i="1" s="1"/>
  <c r="G56" i="1"/>
  <c r="G48" i="1"/>
  <c r="G32" i="1"/>
  <c r="F32" i="1" s="1"/>
  <c r="K32" i="1" s="1"/>
  <c r="G23" i="1"/>
  <c r="F18" i="3" l="1"/>
  <c r="K18" i="3" s="1"/>
  <c r="G17" i="3"/>
  <c r="F17" i="3" s="1"/>
  <c r="K17" i="3" s="1"/>
  <c r="F14" i="3"/>
  <c r="K14" i="3" s="1"/>
  <c r="G13" i="3"/>
  <c r="G14" i="2"/>
  <c r="F15" i="2"/>
  <c r="K15" i="2" s="1"/>
  <c r="G50" i="2"/>
  <c r="F50" i="2" s="1"/>
  <c r="K50" i="2" s="1"/>
  <c r="H12" i="2"/>
  <c r="H11" i="2" s="1"/>
  <c r="F22" i="2"/>
  <c r="K22" i="2" s="1"/>
  <c r="G21" i="2"/>
  <c r="F21" i="2" s="1"/>
  <c r="K21" i="2" s="1"/>
  <c r="F64" i="2"/>
  <c r="K64" i="2" s="1"/>
  <c r="G63" i="2"/>
  <c r="F63" i="2" s="1"/>
  <c r="K63" i="2" s="1"/>
  <c r="F31" i="2"/>
  <c r="K31" i="2" s="1"/>
  <c r="F47" i="2"/>
  <c r="K47" i="2" s="1"/>
  <c r="G46" i="2"/>
  <c r="J11" i="1"/>
  <c r="J12" i="1"/>
  <c r="F23" i="1"/>
  <c r="K23" i="1" s="1"/>
  <c r="G22" i="1"/>
  <c r="F22" i="1" s="1"/>
  <c r="K22" i="1" s="1"/>
  <c r="D11" i="1"/>
  <c r="D12" i="1"/>
  <c r="G64" i="1"/>
  <c r="F64" i="1" s="1"/>
  <c r="K64" i="1" s="1"/>
  <c r="F65" i="1"/>
  <c r="K65" i="1" s="1"/>
  <c r="H13" i="1"/>
  <c r="E13" i="1"/>
  <c r="F48" i="1"/>
  <c r="K48" i="1" s="1"/>
  <c r="G47" i="1"/>
  <c r="I13" i="1"/>
  <c r="F15" i="1"/>
  <c r="K15" i="1" s="1"/>
  <c r="F56" i="1"/>
  <c r="K56" i="1" s="1"/>
  <c r="G51" i="1"/>
  <c r="F51" i="1" s="1"/>
  <c r="K51" i="1" s="1"/>
  <c r="F16" i="1"/>
  <c r="K16" i="1" s="1"/>
  <c r="F13" i="3" l="1"/>
  <c r="K13" i="3" s="1"/>
  <c r="G12" i="3"/>
  <c r="F46" i="2"/>
  <c r="K46" i="2" s="1"/>
  <c r="G45" i="2"/>
  <c r="F45" i="2" s="1"/>
  <c r="K45" i="2" s="1"/>
  <c r="G13" i="2"/>
  <c r="F14" i="2"/>
  <c r="K14" i="2" s="1"/>
  <c r="E11" i="1"/>
  <c r="E12" i="1"/>
  <c r="I11" i="1"/>
  <c r="I12" i="1"/>
  <c r="H11" i="1"/>
  <c r="H12" i="1"/>
  <c r="F47" i="1"/>
  <c r="K47" i="1" s="1"/>
  <c r="G46" i="1"/>
  <c r="F46" i="1" s="1"/>
  <c r="K46" i="1" s="1"/>
  <c r="G14" i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<sst xmlns="http://schemas.openxmlformats.org/spreadsheetml/2006/main" count="483" uniqueCount="254">
  <si>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</si>
  <si>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</si>
  <si>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</si>
  <si>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</si>
  <si>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</si>
  <si>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</si>
  <si>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</si>
  <si>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</si>
  <si>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</si>
  <si>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</si>
  <si>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</si>
  <si>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</si>
  <si>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</si>
  <si>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</si>
  <si>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</si>
  <si>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</si>
  <si>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</si>
  <si>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</si>
  <si>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</si>
  <si>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</si>
  <si>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</si>
  <si>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</si>
  <si>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</si>
  <si>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</si>
  <si>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</si>
  <si>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</si>
  <si>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</si>
  <si>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</si>
  <si>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</si>
  <si>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</si>
  <si>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</si>
  <si>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</si>
  <si>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</si>
  <si>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</si>
  <si>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</si>
  <si>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</si>
  <si>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</si>
  <si>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</si>
  <si>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</si>
  <si>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</si>
  <si>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</si>
  <si>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</si>
  <si>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</si>
  <si>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</si>
  <si>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</si>
  <si>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</si>
  <si>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</si>
  <si>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</si>
  <si>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</si>
  <si>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</si>
  <si>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</si>
  <si>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</si>
  <si>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</si>
  <si>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</si>
  <si>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</si>
  <si>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</si>
  <si>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</si>
  <si>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</si>
  <si>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</si>
  <si>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</si>
  <si>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</si>
  <si>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</si>
  <si>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</si>
  <si>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</si>
  <si>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</si>
  <si>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</si>
  <si>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</si>
  <si>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</si>
  <si>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</si>
  <si>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</si>
  <si>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</si>
  <si>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</si>
  <si>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</si>
  <si>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</si>
  <si>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</si>
  <si>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</si>
  <si>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</si>
  <si>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</si>
  <si>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</si>
  <si>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</si>
  <si>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</si>
  <si>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</si>
  <si>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</si>
  <si>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</si>
  <si>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</si>
  <si>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</si>
  <si>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</si>
  <si>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</si>
  <si>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</si>
  <si>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</si>
  <si>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</si>
  <si>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</si>
  <si>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</si>
  <si>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</si>
  <si>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</si>
  <si>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</si>
  <si>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</si>
  <si>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</si>
  <si>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</si>
  <si>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</si>
  <si>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</si>
  <si>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</si>
  <si>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</si>
  <si>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</si>
  <si>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</si>
  <si>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</si>
  <si>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</si>
  <si>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</si>
  <si>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</si>
  <si>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</si>
  <si>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</si>
  <si>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</si>
  <si>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</si>
  <si>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</si>
  <si>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</si>
  <si>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</si>
  <si>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</si>
  <si>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</si>
  <si>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</si>
  <si>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</si>
  <si>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</si>
  <si>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</si>
  <si>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</si>
  <si>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</si>
  <si>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</si>
  <si>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</si>
  <si>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</si>
  <si>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</si>
  <si>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</si>
  <si>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</si>
  <si>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</si>
  <si>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</si>
  <si>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</si>
  <si>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</si>
  <si>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</si>
  <si>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</si>
  <si>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</si>
  <si>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</si>
  <si>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</si>
  <si>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</si>
  <si>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</si>
  <si>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</si>
  <si>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</si>
  <si>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</si>
  <si>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</si>
  <si>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</si>
  <si>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</si>
  <si>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</si>
  <si>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</si>
  <si>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</si>
  <si>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</si>
  <si>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</si>
  <si>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</si>
  <si>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</si>
  <si>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</si>
  <si>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</si>
  <si>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</si>
  <si>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</si>
  <si>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</si>
  <si>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</si>
  <si>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</si>
  <si>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</si>
  <si>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</si>
  <si>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</si>
  <si>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</si>
  <si>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</si>
  <si>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</si>
  <si>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</si>
  <si>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</si>
  <si>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</si>
  <si>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</si>
  <si>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</si>
  <si>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</si>
  <si>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</si>
  <si>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</si>
  <si>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</si>
  <si>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</si>
  <si>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</si>
  <si>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</si>
  <si>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</si>
  <si>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</si>
  <si>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</si>
  <si>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</si>
  <si>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</si>
  <si>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</si>
  <si>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</si>
  <si>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</si>
  <si>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</si>
  <si>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</si>
  <si>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</si>
  <si>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</si>
  <si>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</si>
  <si>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</si>
  <si>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</si>
  <si>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</si>
  <si>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</si>
  <si>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</si>
  <si>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</si>
  <si>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</si>
  <si>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</si>
  <si>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</si>
  <si>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</si>
  <si>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</si>
  <si>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</si>
  <si>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</si>
  <si>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305</t>
  </si>
  <si>
    <t>Fondul European de Dezvoltare Regionala (FEDR)</t>
  </si>
  <si>
    <t>48.02.01</t>
  </si>
  <si>
    <t>306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</si>
  <si>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</si>
  <si>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</si>
  <si>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</si>
  <si>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</si>
  <si>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</si>
  <si>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</si>
  <si>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</si>
  <si>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</si>
  <si>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</si>
  <si>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</si>
  <si>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</si>
  <si>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</si>
  <si>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</si>
  <si>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</si>
  <si>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</si>
  <si>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</si>
  <si>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</si>
  <si>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</si>
  <si>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</si>
  <si>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</si>
  <si>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</si>
  <si>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</si>
  <si>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</si>
  <si>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</si>
  <si>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</si>
  <si>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</si>
  <si>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</si>
  <si>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</si>
  <si>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</si>
  <si>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</si>
  <si>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</si>
  <si>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</si>
  <si>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</si>
  <si>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121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</si>
  <si>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</si>
  <si>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</si>
  <si>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</si>
  <si>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</si>
  <si>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</si>
  <si>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</si>
  <si>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</si>
  <si>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</si>
  <si>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167</t>
  </si>
  <si>
    <t>168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</si>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</sst>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3D86-CD91-49F3-A3BF-F139B42B4E01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D13+D64+D72</f>
        <v>5809700</v>
      </c>
      <c r="E11" s="11">
        <f>E13+E64+E72</f>
        <v>4069700</v>
      </c>
      <c r="F11" s="11">
        <f>G11+H11</f>
        <v>3512050</v>
      </c>
      <c r="G11" s="11">
        <f>G13+G64+G72</f>
        <v>1119611</v>
      </c>
      <c r="H11" s="11">
        <f>H13+H64+H72</f>
        <v>2392439</v>
      </c>
      <c r="I11" s="11">
        <f>I13+I64+I72</f>
        <v>2008231</v>
      </c>
      <c r="J11" s="11">
        <f>J13+J64+J72</f>
        <v>0</v>
      </c>
      <c r="K11" s="11">
        <f>F11-I11-J11</f>
        <v>1503819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1057000</v>
      </c>
      <c r="E12" s="11">
        <f>E13-E33</f>
        <v>554000</v>
      </c>
      <c r="F12" s="11">
        <f>G12+H12</f>
        <v>2128053</v>
      </c>
      <c r="G12" s="11">
        <f>G13-G33</f>
        <v>1119611</v>
      </c>
      <c r="H12" s="11">
        <f>H13-H33</f>
        <v>1008442</v>
      </c>
      <c r="I12" s="11">
        <f>I13-I33</f>
        <v>624234</v>
      </c>
      <c r="J12" s="11">
        <f>J13-J33</f>
        <v>0</v>
      </c>
      <c r="K12" s="11">
        <f>F12-I12-J12</f>
        <v>1503819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3497000</v>
      </c>
      <c r="E13" s="11">
        <f>E14+E46</f>
        <v>1765000</v>
      </c>
      <c r="F13" s="11">
        <f>G13+H13</f>
        <v>3339053</v>
      </c>
      <c r="G13" s="11">
        <f>G14+G46</f>
        <v>1119611</v>
      </c>
      <c r="H13" s="11">
        <f>H14+H46</f>
        <v>2219442</v>
      </c>
      <c r="I13" s="11">
        <f>I14+I46</f>
        <v>1835234</v>
      </c>
      <c r="J13" s="11">
        <f>J14+J46</f>
        <v>0</v>
      </c>
      <c r="K13" s="11">
        <f>F13-I13-J13</f>
        <v>1503819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3199000</v>
      </c>
      <c r="E14" s="11">
        <f>E15+E22+E32+E43</f>
        <v>1617000</v>
      </c>
      <c r="F14" s="11">
        <f>G14+H14</f>
        <v>2714167</v>
      </c>
      <c r="G14" s="11">
        <f>G15+G22+G32+G43</f>
        <v>670433</v>
      </c>
      <c r="H14" s="11">
        <f>H15+H22+H32+H43</f>
        <v>2043734</v>
      </c>
      <c r="I14" s="11">
        <f>I15+I22+I32+I43</f>
        <v>1709003</v>
      </c>
      <c r="J14" s="11">
        <f>J15+J22+J32+J43</f>
        <v>0</v>
      </c>
      <c r="K14" s="11">
        <f>F14-I14-J14</f>
        <v>1005164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410000</v>
      </c>
      <c r="E15" s="11">
        <f>+E16</f>
        <v>204000</v>
      </c>
      <c r="F15" s="11">
        <f>G15+H15</f>
        <v>211520</v>
      </c>
      <c r="G15" s="11">
        <f>+G16</f>
        <v>0</v>
      </c>
      <c r="H15" s="11">
        <f>+H16</f>
        <v>211520</v>
      </c>
      <c r="I15" s="11">
        <f>+I16</f>
        <v>211520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410000</v>
      </c>
      <c r="E16" s="11">
        <f>E17+E19</f>
        <v>204000</v>
      </c>
      <c r="F16" s="11">
        <f>G16+H16</f>
        <v>211520</v>
      </c>
      <c r="G16" s="11">
        <f>G17+G19</f>
        <v>0</v>
      </c>
      <c r="H16" s="11">
        <f>H17+H19</f>
        <v>211520</v>
      </c>
      <c r="I16" s="11">
        <f>I17+I19</f>
        <v>211520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3000</v>
      </c>
      <c r="F17" s="11">
        <f>G17+H17</f>
        <v>2754</v>
      </c>
      <c r="G17" s="11">
        <f>+G18</f>
        <v>0</v>
      </c>
      <c r="H17" s="11">
        <f>+H18</f>
        <v>2754</v>
      </c>
      <c r="I17" s="11">
        <f>+I18</f>
        <v>2754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6000</v>
      </c>
      <c r="E18" s="11">
        <v>3000</v>
      </c>
      <c r="F18" s="11">
        <f>G18+H18</f>
        <v>2754</v>
      </c>
      <c r="G18" s="11">
        <v>0</v>
      </c>
      <c r="H18" s="11">
        <v>2754</v>
      </c>
      <c r="I18" s="11">
        <v>2754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404000</v>
      </c>
      <c r="E19" s="11">
        <f>E20+E21</f>
        <v>201000</v>
      </c>
      <c r="F19" s="11">
        <f>G19+H19</f>
        <v>208766</v>
      </c>
      <c r="G19" s="11">
        <f>G20+G21</f>
        <v>0</v>
      </c>
      <c r="H19" s="11">
        <f>H20+H21</f>
        <v>208766</v>
      </c>
      <c r="I19" s="11">
        <f>I20+I21</f>
        <v>208766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217000</v>
      </c>
      <c r="E20" s="11">
        <v>108000</v>
      </c>
      <c r="F20" s="11">
        <f>G20+H20</f>
        <v>108369</v>
      </c>
      <c r="G20" s="11">
        <v>0</v>
      </c>
      <c r="H20" s="11">
        <v>108369</v>
      </c>
      <c r="I20" s="11">
        <v>108369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187000</v>
      </c>
      <c r="E21" s="11">
        <v>93000</v>
      </c>
      <c r="F21" s="11">
        <f>G21+H21</f>
        <v>100397</v>
      </c>
      <c r="G21" s="11">
        <v>0</v>
      </c>
      <c r="H21" s="11">
        <v>100397</v>
      </c>
      <c r="I21" s="11">
        <v>100397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295000</v>
      </c>
      <c r="E22" s="11">
        <f>E23</f>
        <v>175000</v>
      </c>
      <c r="F22" s="11">
        <f>G22+H22</f>
        <v>1157031</v>
      </c>
      <c r="G22" s="11">
        <f>G23</f>
        <v>613897</v>
      </c>
      <c r="H22" s="11">
        <f>H23</f>
        <v>543134</v>
      </c>
      <c r="I22" s="11">
        <f>I23</f>
        <v>230923</v>
      </c>
      <c r="J22" s="11">
        <f>J23</f>
        <v>0</v>
      </c>
      <c r="K22" s="11">
        <f>F22-I22-J22</f>
        <v>926108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295000</v>
      </c>
      <c r="E23" s="11">
        <f>E24+E27+E31</f>
        <v>175000</v>
      </c>
      <c r="F23" s="11">
        <f>G23+H23</f>
        <v>1157031</v>
      </c>
      <c r="G23" s="11">
        <f>G24+G27+G31</f>
        <v>613897</v>
      </c>
      <c r="H23" s="11">
        <f>H24+H27+H31</f>
        <v>543134</v>
      </c>
      <c r="I23" s="11">
        <f>I24+I27+I31</f>
        <v>230923</v>
      </c>
      <c r="J23" s="11">
        <f>J24+J27+J31</f>
        <v>0</v>
      </c>
      <c r="K23" s="11">
        <f>F23-I23-J23</f>
        <v>926108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70000</v>
      </c>
      <c r="E24" s="11">
        <f>E25+E26</f>
        <v>36000</v>
      </c>
      <c r="F24" s="11">
        <f>G24+H24</f>
        <v>381044</v>
      </c>
      <c r="G24" s="11">
        <f>G25+G26</f>
        <v>35910</v>
      </c>
      <c r="H24" s="11">
        <f>H25+H26</f>
        <v>345134</v>
      </c>
      <c r="I24" s="11">
        <f>I25+I26</f>
        <v>42439</v>
      </c>
      <c r="J24" s="11">
        <f>J25+J26</f>
        <v>0</v>
      </c>
      <c r="K24" s="11">
        <f>F24-I24-J24</f>
        <v>338605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30000</v>
      </c>
      <c r="E25" s="11">
        <v>16000</v>
      </c>
      <c r="F25" s="11">
        <f>G25+H25</f>
        <v>60171</v>
      </c>
      <c r="G25" s="11">
        <v>33956</v>
      </c>
      <c r="H25" s="11">
        <v>26215</v>
      </c>
      <c r="I25" s="11">
        <v>23303</v>
      </c>
      <c r="J25" s="11">
        <v>0</v>
      </c>
      <c r="K25" s="11">
        <f>F25-I25-J25</f>
        <v>36868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20000</v>
      </c>
      <c r="F26" s="11">
        <f>G26+H26</f>
        <v>320873</v>
      </c>
      <c r="G26" s="11">
        <v>1954</v>
      </c>
      <c r="H26" s="11">
        <v>318919</v>
      </c>
      <c r="I26" s="11">
        <v>19136</v>
      </c>
      <c r="J26" s="11">
        <v>0</v>
      </c>
      <c r="K26" s="11">
        <f>F26-I26-J26</f>
        <v>301737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211000</v>
      </c>
      <c r="E27" s="11">
        <f>E28+E29+E30</f>
        <v>125000</v>
      </c>
      <c r="F27" s="11">
        <f>G27+H27</f>
        <v>771674</v>
      </c>
      <c r="G27" s="11">
        <f>G28+G29+G30</f>
        <v>577987</v>
      </c>
      <c r="H27" s="11">
        <f>H28+H29+H30</f>
        <v>193687</v>
      </c>
      <c r="I27" s="11">
        <f>I28+I29+I30</f>
        <v>184171</v>
      </c>
      <c r="J27" s="11">
        <f>J28+J29+J30</f>
        <v>0</v>
      </c>
      <c r="K27" s="11">
        <f>F27-I27-J27</f>
        <v>587503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45000</v>
      </c>
      <c r="E28" s="11">
        <v>22000</v>
      </c>
      <c r="F28" s="11">
        <f>G28+H28</f>
        <v>129810</v>
      </c>
      <c r="G28" s="11">
        <v>90563</v>
      </c>
      <c r="H28" s="11">
        <v>39247</v>
      </c>
      <c r="I28" s="11">
        <v>40054</v>
      </c>
      <c r="J28" s="11">
        <v>0</v>
      </c>
      <c r="K28" s="11">
        <f>F28-I28-J28</f>
        <v>89756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3000</v>
      </c>
      <c r="F29" s="11">
        <f>G29+H29</f>
        <v>3174</v>
      </c>
      <c r="G29" s="11">
        <v>980</v>
      </c>
      <c r="H29" s="11">
        <v>2194</v>
      </c>
      <c r="I29" s="11">
        <v>1584</v>
      </c>
      <c r="J29" s="11">
        <v>0</v>
      </c>
      <c r="K29" s="11">
        <f>F29-I29-J29</f>
        <v>1590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160000</v>
      </c>
      <c r="E30" s="11">
        <v>100000</v>
      </c>
      <c r="F30" s="11">
        <f>G30+H30</f>
        <v>638690</v>
      </c>
      <c r="G30" s="11">
        <v>486444</v>
      </c>
      <c r="H30" s="11">
        <v>152246</v>
      </c>
      <c r="I30" s="11">
        <v>142533</v>
      </c>
      <c r="J30" s="11">
        <v>0</v>
      </c>
      <c r="K30" s="11">
        <f>F30-I30-J30</f>
        <v>496157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14000</v>
      </c>
      <c r="E31" s="11">
        <v>14000</v>
      </c>
      <c r="F31" s="11">
        <f>G31+H31</f>
        <v>4313</v>
      </c>
      <c r="G31" s="11">
        <v>0</v>
      </c>
      <c r="H31" s="11">
        <v>4313</v>
      </c>
      <c r="I31" s="11">
        <v>4313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2484000</v>
      </c>
      <c r="E32" s="11">
        <f>E33+E37</f>
        <v>1233000</v>
      </c>
      <c r="F32" s="11">
        <f>G32+H32</f>
        <v>1335522</v>
      </c>
      <c r="G32" s="11">
        <f>G33+G37</f>
        <v>56536</v>
      </c>
      <c r="H32" s="11">
        <f>H33+H37</f>
        <v>1278986</v>
      </c>
      <c r="I32" s="11">
        <f>I33+I37</f>
        <v>1257464</v>
      </c>
      <c r="J32" s="11">
        <f>J33+J37</f>
        <v>0</v>
      </c>
      <c r="K32" s="11">
        <f>F32-I32-J32</f>
        <v>78058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2440000</v>
      </c>
      <c r="E33" s="11">
        <f>+E34+E35+E36</f>
        <v>1211000</v>
      </c>
      <c r="F33" s="11">
        <f>G33+H33</f>
        <v>1211000</v>
      </c>
      <c r="G33" s="11">
        <f>+G34+G35+G36</f>
        <v>0</v>
      </c>
      <c r="H33" s="11">
        <f>+H34+H35+H36</f>
        <v>1211000</v>
      </c>
      <c r="I33" s="11">
        <f>+I34+I35+I36</f>
        <v>1211000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829000</v>
      </c>
      <c r="E34" s="11">
        <v>405000</v>
      </c>
      <c r="F34" s="11">
        <f>G34+H34</f>
        <v>405000</v>
      </c>
      <c r="G34" s="11">
        <v>0</v>
      </c>
      <c r="H34" s="11">
        <v>405000</v>
      </c>
      <c r="I34" s="11">
        <v>405000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6000</v>
      </c>
      <c r="F35" s="11">
        <f>G35+H35</f>
        <v>6000</v>
      </c>
      <c r="G35" s="11">
        <v>0</v>
      </c>
      <c r="H35" s="11">
        <v>6000</v>
      </c>
      <c r="I35" s="11">
        <v>6000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1601000</v>
      </c>
      <c r="E36" s="11">
        <v>800000</v>
      </c>
      <c r="F36" s="11">
        <f>G36+H36</f>
        <v>800000</v>
      </c>
      <c r="G36" s="11">
        <v>0</v>
      </c>
      <c r="H36" s="11">
        <v>800000</v>
      </c>
      <c r="I36" s="11">
        <v>800000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44000</v>
      </c>
      <c r="E37" s="11">
        <f>E38+E41+E42</f>
        <v>22000</v>
      </c>
      <c r="F37" s="11">
        <f>G37+H37</f>
        <v>124522</v>
      </c>
      <c r="G37" s="11">
        <f>G38+G41+G42</f>
        <v>56536</v>
      </c>
      <c r="H37" s="11">
        <f>H38+H41+H42</f>
        <v>67986</v>
      </c>
      <c r="I37" s="11">
        <f>I38+I41+I42</f>
        <v>46464</v>
      </c>
      <c r="J37" s="11">
        <f>J38+J41+J42</f>
        <v>0</v>
      </c>
      <c r="K37" s="11">
        <f>F37-I37-J37</f>
        <v>78058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21000</v>
      </c>
      <c r="F38" s="11">
        <f>G38+H38</f>
        <v>123739</v>
      </c>
      <c r="G38" s="11">
        <f>G39+G40</f>
        <v>56330</v>
      </c>
      <c r="H38" s="11">
        <f>H39+H40</f>
        <v>67409</v>
      </c>
      <c r="I38" s="11">
        <f>I39+I40</f>
        <v>45778</v>
      </c>
      <c r="J38" s="11">
        <f>J39+J40</f>
        <v>0</v>
      </c>
      <c r="K38" s="11">
        <f>F38-I38-J38</f>
        <v>77961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43000</v>
      </c>
      <c r="E39" s="11">
        <v>21000</v>
      </c>
      <c r="F39" s="11">
        <f>G39+H39</f>
        <v>117013</v>
      </c>
      <c r="G39" s="11">
        <v>51033</v>
      </c>
      <c r="H39" s="11">
        <v>65980</v>
      </c>
      <c r="I39" s="11">
        <v>43910</v>
      </c>
      <c r="J39" s="11">
        <v>0</v>
      </c>
      <c r="K39" s="11">
        <f>F39-I39-J39</f>
        <v>73103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6726</v>
      </c>
      <c r="G40" s="11">
        <v>5297</v>
      </c>
      <c r="H40" s="11">
        <v>1429</v>
      </c>
      <c r="I40" s="11">
        <v>1868</v>
      </c>
      <c r="J40" s="11">
        <v>0</v>
      </c>
      <c r="K40" s="11">
        <f>F40-I40-J40</f>
        <v>4858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4</v>
      </c>
      <c r="G41" s="11">
        <v>0</v>
      </c>
      <c r="H41" s="11">
        <v>4</v>
      </c>
      <c r="I41" s="11">
        <v>4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779</v>
      </c>
      <c r="G42" s="11">
        <v>206</v>
      </c>
      <c r="H42" s="11">
        <v>573</v>
      </c>
      <c r="I42" s="11">
        <v>682</v>
      </c>
      <c r="J42" s="11">
        <v>0</v>
      </c>
      <c r="K42" s="11">
        <f>F42-I42-J42</f>
        <v>97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5000</v>
      </c>
      <c r="F43" s="11">
        <f>G43+H43</f>
        <v>10094</v>
      </c>
      <c r="G43" s="11">
        <f>G44</f>
        <v>0</v>
      </c>
      <c r="H43" s="11">
        <f>H44</f>
        <v>10094</v>
      </c>
      <c r="I43" s="11">
        <f>I44</f>
        <v>9096</v>
      </c>
      <c r="J43" s="11">
        <f>J44</f>
        <v>0</v>
      </c>
      <c r="K43" s="11">
        <f>F43-I43-J43</f>
        <v>998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5000</v>
      </c>
      <c r="F44" s="11">
        <f>G44+H44</f>
        <v>10094</v>
      </c>
      <c r="G44" s="11">
        <f>G45</f>
        <v>0</v>
      </c>
      <c r="H44" s="11">
        <f>H45</f>
        <v>10094</v>
      </c>
      <c r="I44" s="11">
        <f>I45</f>
        <v>9096</v>
      </c>
      <c r="J44" s="11">
        <f>J45</f>
        <v>0</v>
      </c>
      <c r="K44" s="11">
        <f>F44-I44-J44</f>
        <v>998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5000</v>
      </c>
      <c r="F45" s="11">
        <f>G45+H45</f>
        <v>10094</v>
      </c>
      <c r="G45" s="11">
        <v>0</v>
      </c>
      <c r="H45" s="11">
        <v>10094</v>
      </c>
      <c r="I45" s="11">
        <v>9096</v>
      </c>
      <c r="J45" s="11">
        <v>0</v>
      </c>
      <c r="K45" s="11">
        <f>F45-I45-J45</f>
        <v>998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298000</v>
      </c>
      <c r="E46" s="11">
        <f>E47+E51</f>
        <v>148000</v>
      </c>
      <c r="F46" s="11">
        <f>G46+H46</f>
        <v>624886</v>
      </c>
      <c r="G46" s="11">
        <f>G47+G51</f>
        <v>449178</v>
      </c>
      <c r="H46" s="11">
        <f>H47+H51</f>
        <v>175708</v>
      </c>
      <c r="I46" s="11">
        <f>I47+I51</f>
        <v>126231</v>
      </c>
      <c r="J46" s="11">
        <f>J47+J51</f>
        <v>0</v>
      </c>
      <c r="K46" s="11">
        <f>F46-I46-J46</f>
        <v>498655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41000</v>
      </c>
      <c r="E47" s="11">
        <f>E48</f>
        <v>20000</v>
      </c>
      <c r="F47" s="11">
        <f>G47+H47</f>
        <v>41736</v>
      </c>
      <c r="G47" s="11">
        <f>G48</f>
        <v>1906</v>
      </c>
      <c r="H47" s="11">
        <f>H48</f>
        <v>39830</v>
      </c>
      <c r="I47" s="11">
        <f>I48</f>
        <v>8658</v>
      </c>
      <c r="J47" s="11">
        <f>J48</f>
        <v>0</v>
      </c>
      <c r="K47" s="11">
        <f>F47-I47-J47</f>
        <v>33078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41000</v>
      </c>
      <c r="E48" s="11">
        <f>+E49</f>
        <v>20000</v>
      </c>
      <c r="F48" s="11">
        <f>G48+H48</f>
        <v>41736</v>
      </c>
      <c r="G48" s="11">
        <f>+G49</f>
        <v>1906</v>
      </c>
      <c r="H48" s="11">
        <f>+H49</f>
        <v>39830</v>
      </c>
      <c r="I48" s="11">
        <f>+I49</f>
        <v>8658</v>
      </c>
      <c r="J48" s="11">
        <f>+J49</f>
        <v>0</v>
      </c>
      <c r="K48" s="11">
        <f>F48-I48-J48</f>
        <v>33078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41000</v>
      </c>
      <c r="E49" s="11">
        <f>+E50</f>
        <v>20000</v>
      </c>
      <c r="F49" s="11">
        <f>G49+H49</f>
        <v>41736</v>
      </c>
      <c r="G49" s="11">
        <f>+G50</f>
        <v>1906</v>
      </c>
      <c r="H49" s="11">
        <f>+H50</f>
        <v>39830</v>
      </c>
      <c r="I49" s="11">
        <f>+I50</f>
        <v>8658</v>
      </c>
      <c r="J49" s="11">
        <f>+J50</f>
        <v>0</v>
      </c>
      <c r="K49" s="11">
        <f>F49-I49-J49</f>
        <v>33078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41000</v>
      </c>
      <c r="E50" s="11">
        <v>20000</v>
      </c>
      <c r="F50" s="11">
        <f>G50+H50</f>
        <v>41736</v>
      </c>
      <c r="G50" s="11">
        <v>1906</v>
      </c>
      <c r="H50" s="11">
        <v>39830</v>
      </c>
      <c r="I50" s="11">
        <v>8658</v>
      </c>
      <c r="J50" s="11">
        <v>0</v>
      </c>
      <c r="K50" s="11">
        <f>F50-I50-J50</f>
        <v>33078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</f>
        <v>257000</v>
      </c>
      <c r="E51" s="11">
        <f>E52+E56+E59</f>
        <v>128000</v>
      </c>
      <c r="F51" s="11">
        <f>G51+H51</f>
        <v>583150</v>
      </c>
      <c r="G51" s="11">
        <f>G52+G56+G59</f>
        <v>447272</v>
      </c>
      <c r="H51" s="11">
        <f>H52+H56+H59</f>
        <v>135878</v>
      </c>
      <c r="I51" s="11">
        <f>I52+I56+I59</f>
        <v>117573</v>
      </c>
      <c r="J51" s="11">
        <f>J52+J56+J59</f>
        <v>0</v>
      </c>
      <c r="K51" s="11">
        <f>F51-I51-J51</f>
        <v>465577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104000</v>
      </c>
      <c r="E52" s="11">
        <f>E53+E54+E55</f>
        <v>52000</v>
      </c>
      <c r="F52" s="11">
        <f>G52+H52</f>
        <v>37569</v>
      </c>
      <c r="G52" s="11">
        <f>G53+G54+G55</f>
        <v>23819</v>
      </c>
      <c r="H52" s="11">
        <f>H53+H54+H55</f>
        <v>13750</v>
      </c>
      <c r="I52" s="11">
        <f>I53+I54+I55</f>
        <v>32488</v>
      </c>
      <c r="J52" s="11">
        <f>J53+J54+J55</f>
        <v>0</v>
      </c>
      <c r="K52" s="11">
        <f>F52-I52-J52</f>
        <v>5081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2000</v>
      </c>
      <c r="F53" s="11">
        <f>G53+H53</f>
        <v>4668</v>
      </c>
      <c r="G53" s="11">
        <v>918</v>
      </c>
      <c r="H53" s="11">
        <v>3750</v>
      </c>
      <c r="I53" s="11">
        <v>2794</v>
      </c>
      <c r="J53" s="11">
        <v>0</v>
      </c>
      <c r="K53" s="11">
        <f>F53-I53-J53</f>
        <v>1874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2276</v>
      </c>
      <c r="G54" s="11">
        <v>2276</v>
      </c>
      <c r="H54" s="11">
        <v>0</v>
      </c>
      <c r="I54" s="11">
        <v>0</v>
      </c>
      <c r="J54" s="11">
        <v>0</v>
      </c>
      <c r="K54" s="11">
        <f>F54-I54-J54</f>
        <v>2276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50000</v>
      </c>
      <c r="F55" s="11">
        <f>G55+H55</f>
        <v>30625</v>
      </c>
      <c r="G55" s="11">
        <v>20625</v>
      </c>
      <c r="H55" s="11">
        <v>10000</v>
      </c>
      <c r="I55" s="11">
        <v>29694</v>
      </c>
      <c r="J55" s="11">
        <v>0</v>
      </c>
      <c r="K55" s="11">
        <f>F55-I55-J55</f>
        <v>931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78000</v>
      </c>
      <c r="E56" s="11">
        <f>E57</f>
        <v>38000</v>
      </c>
      <c r="F56" s="11">
        <f>G56+H56</f>
        <v>416002</v>
      </c>
      <c r="G56" s="11">
        <f>G57</f>
        <v>386002</v>
      </c>
      <c r="H56" s="11">
        <f>H57</f>
        <v>30000</v>
      </c>
      <c r="I56" s="11">
        <f>I57</f>
        <v>31947</v>
      </c>
      <c r="J56" s="11">
        <f>J57</f>
        <v>0</v>
      </c>
      <c r="K56" s="11">
        <f>F56-I56-J56</f>
        <v>384055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78000</v>
      </c>
      <c r="E57" s="11">
        <f>E58</f>
        <v>38000</v>
      </c>
      <c r="F57" s="11">
        <f>G57+H57</f>
        <v>416002</v>
      </c>
      <c r="G57" s="11">
        <f>G58</f>
        <v>386002</v>
      </c>
      <c r="H57" s="11">
        <f>H58</f>
        <v>30000</v>
      </c>
      <c r="I57" s="11">
        <f>I58</f>
        <v>31947</v>
      </c>
      <c r="J57" s="11">
        <f>J58</f>
        <v>0</v>
      </c>
      <c r="K57" s="11">
        <f>F57-I57-J57</f>
        <v>384055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78000</v>
      </c>
      <c r="E58" s="11">
        <v>38000</v>
      </c>
      <c r="F58" s="11">
        <f>G58+H58</f>
        <v>416002</v>
      </c>
      <c r="G58" s="11">
        <v>386002</v>
      </c>
      <c r="H58" s="11">
        <v>30000</v>
      </c>
      <c r="I58" s="11">
        <v>31947</v>
      </c>
      <c r="J58" s="11">
        <v>0</v>
      </c>
      <c r="K58" s="11">
        <f>F58-I58-J58</f>
        <v>384055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75000</v>
      </c>
      <c r="E59" s="11">
        <f>+E60+E61</f>
        <v>38000</v>
      </c>
      <c r="F59" s="11">
        <f>G59+H59</f>
        <v>129579</v>
      </c>
      <c r="G59" s="11">
        <f>+G60+G61</f>
        <v>37451</v>
      </c>
      <c r="H59" s="11">
        <f>+H60+H61</f>
        <v>92128</v>
      </c>
      <c r="I59" s="11">
        <f>+I60+I61</f>
        <v>53138</v>
      </c>
      <c r="J59" s="11">
        <f>+J60+J61</f>
        <v>0</v>
      </c>
      <c r="K59" s="11">
        <f>F59-I59-J59</f>
        <v>76441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75000</v>
      </c>
      <c r="E60" s="11">
        <v>38000</v>
      </c>
      <c r="F60" s="11">
        <f>G60+H60</f>
        <v>124193</v>
      </c>
      <c r="G60" s="11">
        <v>37065</v>
      </c>
      <c r="H60" s="11">
        <v>87128</v>
      </c>
      <c r="I60" s="11">
        <v>52108</v>
      </c>
      <c r="J60" s="11">
        <v>0</v>
      </c>
      <c r="K60" s="11">
        <f>F60-I60-J60</f>
        <v>72085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5386</v>
      </c>
      <c r="G61" s="11">
        <v>386</v>
      </c>
      <c r="H61" s="11">
        <v>5000</v>
      </c>
      <c r="I61" s="11">
        <v>1030</v>
      </c>
      <c r="J61" s="11">
        <v>0</v>
      </c>
      <c r="K61" s="11">
        <f>F61-I61-J61</f>
        <v>4356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-753300</v>
      </c>
      <c r="E62" s="11">
        <v>-325900</v>
      </c>
      <c r="F62" s="11">
        <f>G62+H62</f>
        <v>-129507</v>
      </c>
      <c r="G62" s="11">
        <v>0</v>
      </c>
      <c r="H62" s="11">
        <v>-129507</v>
      </c>
      <c r="I62" s="11">
        <v>-129507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753300</v>
      </c>
      <c r="E63" s="11">
        <v>325900</v>
      </c>
      <c r="F63" s="11">
        <f>G63+H63</f>
        <v>129507</v>
      </c>
      <c r="G63" s="11">
        <v>0</v>
      </c>
      <c r="H63" s="11">
        <v>129507</v>
      </c>
      <c r="I63" s="11">
        <v>129507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1769400</v>
      </c>
      <c r="E64" s="11">
        <f>E65</f>
        <v>1761400</v>
      </c>
      <c r="F64" s="11">
        <f>G64+H64</f>
        <v>172997</v>
      </c>
      <c r="G64" s="11">
        <f>G65</f>
        <v>0</v>
      </c>
      <c r="H64" s="11">
        <f>H65</f>
        <v>172997</v>
      </c>
      <c r="I64" s="11">
        <f>I65</f>
        <v>172997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1769400</v>
      </c>
      <c r="E65" s="11">
        <f>E66+E70</f>
        <v>1761400</v>
      </c>
      <c r="F65" s="11">
        <f>G65+H65</f>
        <v>172997</v>
      </c>
      <c r="G65" s="11">
        <f>G66+G70</f>
        <v>0</v>
      </c>
      <c r="H65" s="11">
        <f>H66+H70</f>
        <v>172997</v>
      </c>
      <c r="I65" s="11">
        <f>I66+I70</f>
        <v>172997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1606000</v>
      </c>
      <c r="E66" s="11">
        <f>+E67+E68+E69</f>
        <v>1598000</v>
      </c>
      <c r="F66" s="11">
        <f>G66+H66</f>
        <v>169686</v>
      </c>
      <c r="G66" s="11">
        <f>+G67+G68+G69</f>
        <v>0</v>
      </c>
      <c r="H66" s="11">
        <f>+H67+H68+H69</f>
        <v>169686</v>
      </c>
      <c r="I66" s="11">
        <f>+I67+I68+I69</f>
        <v>169686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40000</v>
      </c>
      <c r="E67" s="11">
        <v>40000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10000</v>
      </c>
      <c r="E68" s="11">
        <v>2000</v>
      </c>
      <c r="F68" s="11">
        <f>G68+H68</f>
        <v>686</v>
      </c>
      <c r="G68" s="11">
        <v>0</v>
      </c>
      <c r="H68" s="11">
        <v>686</v>
      </c>
      <c r="I68" s="11">
        <v>686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1556000</v>
      </c>
      <c r="E69" s="11">
        <v>1556000</v>
      </c>
      <c r="F69" s="11">
        <f>G69+H69</f>
        <v>169000</v>
      </c>
      <c r="G69" s="11">
        <v>0</v>
      </c>
      <c r="H69" s="11">
        <v>169000</v>
      </c>
      <c r="I69" s="11">
        <v>169000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</f>
        <v>163400</v>
      </c>
      <c r="E70" s="11">
        <f>+E71</f>
        <v>163400</v>
      </c>
      <c r="F70" s="11">
        <f>G70+H70</f>
        <v>3311</v>
      </c>
      <c r="G70" s="11">
        <f>+G71</f>
        <v>0</v>
      </c>
      <c r="H70" s="11">
        <f>+H71</f>
        <v>3311</v>
      </c>
      <c r="I70" s="11">
        <f>+I71</f>
        <v>3311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163400</v>
      </c>
      <c r="E71" s="11">
        <v>163400</v>
      </c>
      <c r="F71" s="11">
        <f>G71+H71</f>
        <v>3311</v>
      </c>
      <c r="G71" s="11">
        <v>0</v>
      </c>
      <c r="H71" s="11">
        <v>3311</v>
      </c>
      <c r="I71" s="11">
        <v>3311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D73</f>
        <v>543300</v>
      </c>
      <c r="E72" s="11">
        <f>E73</f>
        <v>543300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f>D74</f>
        <v>543300</v>
      </c>
      <c r="E73" s="11">
        <f>E74</f>
        <v>543300</v>
      </c>
      <c r="F73" s="11">
        <f>G73+H73</f>
        <v>0</v>
      </c>
      <c r="G73" s="11">
        <f>G74</f>
        <v>0</v>
      </c>
      <c r="H73" s="11">
        <f>H74</f>
        <v>0</v>
      </c>
      <c r="I73" s="11">
        <f>I74</f>
        <v>0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543300</v>
      </c>
      <c r="E74" s="11">
        <v>543300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 t="s">
        <v>213</v>
      </c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0E61-DB8F-423E-ACA3-4893A4A5533F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D12+D63</f>
        <v>2917100</v>
      </c>
      <c r="E11" s="11">
        <f>E12+E63</f>
        <v>1604500</v>
      </c>
      <c r="F11" s="11">
        <f>G11+H11</f>
        <v>3213543</v>
      </c>
      <c r="G11" s="11">
        <f>G12+G63</f>
        <v>1119611</v>
      </c>
      <c r="H11" s="11">
        <f>H12+H63</f>
        <v>2093932</v>
      </c>
      <c r="I11" s="11">
        <f>I12+I63</f>
        <v>1709724</v>
      </c>
      <c r="J11" s="11">
        <f>J12+J63</f>
        <v>0</v>
      </c>
      <c r="K11" s="11">
        <f>F11-I11-J11</f>
        <v>1503819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2743700</v>
      </c>
      <c r="E12" s="11">
        <f>E13+E45</f>
        <v>1439100</v>
      </c>
      <c r="F12" s="11">
        <f>G12+H12</f>
        <v>3209546</v>
      </c>
      <c r="G12" s="11">
        <f>G13+G45</f>
        <v>1119611</v>
      </c>
      <c r="H12" s="11">
        <f>H13+H45</f>
        <v>2089935</v>
      </c>
      <c r="I12" s="11">
        <f>I13+I45</f>
        <v>1705727</v>
      </c>
      <c r="J12" s="11">
        <f>J13+J45</f>
        <v>0</v>
      </c>
      <c r="K12" s="11">
        <f>F12-I12-J12</f>
        <v>1503819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3199000</v>
      </c>
      <c r="E13" s="11">
        <f>E14+E21+E31+E42</f>
        <v>1617000</v>
      </c>
      <c r="F13" s="11">
        <f>G13+H13</f>
        <v>2714167</v>
      </c>
      <c r="G13" s="11">
        <f>G14+G21+G31+G42</f>
        <v>670433</v>
      </c>
      <c r="H13" s="11">
        <f>H14+H21+H31+H42</f>
        <v>2043734</v>
      </c>
      <c r="I13" s="11">
        <f>I14+I21+I31+I42</f>
        <v>1709003</v>
      </c>
      <c r="J13" s="11">
        <f>J14+J21+J31+J42</f>
        <v>0</v>
      </c>
      <c r="K13" s="11">
        <f>F13-I13-J13</f>
        <v>1005164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410000</v>
      </c>
      <c r="E14" s="11">
        <f>+E15</f>
        <v>204000</v>
      </c>
      <c r="F14" s="11">
        <f>G14+H14</f>
        <v>211520</v>
      </c>
      <c r="G14" s="11">
        <f>+G15</f>
        <v>0</v>
      </c>
      <c r="H14" s="11">
        <f>+H15</f>
        <v>211520</v>
      </c>
      <c r="I14" s="11">
        <f>+I15</f>
        <v>211520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410000</v>
      </c>
      <c r="E15" s="11">
        <f>E16+E18</f>
        <v>204000</v>
      </c>
      <c r="F15" s="11">
        <f>G15+H15</f>
        <v>211520</v>
      </c>
      <c r="G15" s="11">
        <f>G16+G18</f>
        <v>0</v>
      </c>
      <c r="H15" s="11">
        <f>H16+H18</f>
        <v>211520</v>
      </c>
      <c r="I15" s="11">
        <f>I16+I18</f>
        <v>211520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3000</v>
      </c>
      <c r="F16" s="11">
        <f>G16+H16</f>
        <v>2754</v>
      </c>
      <c r="G16" s="11">
        <f>+G17</f>
        <v>0</v>
      </c>
      <c r="H16" s="11">
        <f>+H17</f>
        <v>2754</v>
      </c>
      <c r="I16" s="11">
        <f>+I17</f>
        <v>2754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6000</v>
      </c>
      <c r="E17" s="11">
        <v>3000</v>
      </c>
      <c r="F17" s="11">
        <f>G17+H17</f>
        <v>2754</v>
      </c>
      <c r="G17" s="11">
        <v>0</v>
      </c>
      <c r="H17" s="11">
        <v>2754</v>
      </c>
      <c r="I17" s="11">
        <v>2754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404000</v>
      </c>
      <c r="E18" s="11">
        <f>E19+E20</f>
        <v>201000</v>
      </c>
      <c r="F18" s="11">
        <f>G18+H18</f>
        <v>208766</v>
      </c>
      <c r="G18" s="11">
        <f>G19+G20</f>
        <v>0</v>
      </c>
      <c r="H18" s="11">
        <f>H19+H20</f>
        <v>208766</v>
      </c>
      <c r="I18" s="11">
        <f>I19+I20</f>
        <v>208766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217000</v>
      </c>
      <c r="E19" s="11">
        <v>108000</v>
      </c>
      <c r="F19" s="11">
        <f>G19+H19</f>
        <v>108369</v>
      </c>
      <c r="G19" s="11">
        <v>0</v>
      </c>
      <c r="H19" s="11">
        <v>108369</v>
      </c>
      <c r="I19" s="11">
        <v>108369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187000</v>
      </c>
      <c r="E20" s="11">
        <v>93000</v>
      </c>
      <c r="F20" s="11">
        <f>G20+H20</f>
        <v>100397</v>
      </c>
      <c r="G20" s="11">
        <v>0</v>
      </c>
      <c r="H20" s="11">
        <v>100397</v>
      </c>
      <c r="I20" s="11">
        <v>100397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295000</v>
      </c>
      <c r="E21" s="11">
        <f>E22</f>
        <v>175000</v>
      </c>
      <c r="F21" s="11">
        <f>G21+H21</f>
        <v>1157031</v>
      </c>
      <c r="G21" s="11">
        <f>G22</f>
        <v>613897</v>
      </c>
      <c r="H21" s="11">
        <f>H22</f>
        <v>543134</v>
      </c>
      <c r="I21" s="11">
        <f>I22</f>
        <v>230923</v>
      </c>
      <c r="J21" s="11">
        <f>J22</f>
        <v>0</v>
      </c>
      <c r="K21" s="11">
        <f>F21-I21-J21</f>
        <v>926108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295000</v>
      </c>
      <c r="E22" s="11">
        <f>E23+E26+E30</f>
        <v>175000</v>
      </c>
      <c r="F22" s="11">
        <f>G22+H22</f>
        <v>1157031</v>
      </c>
      <c r="G22" s="11">
        <f>G23+G26+G30</f>
        <v>613897</v>
      </c>
      <c r="H22" s="11">
        <f>H23+H26+H30</f>
        <v>543134</v>
      </c>
      <c r="I22" s="11">
        <f>I23+I26+I30</f>
        <v>230923</v>
      </c>
      <c r="J22" s="11">
        <f>J23+J26+J30</f>
        <v>0</v>
      </c>
      <c r="K22" s="11">
        <f>F22-I22-J22</f>
        <v>926108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70000</v>
      </c>
      <c r="E23" s="11">
        <f>E24+E25</f>
        <v>36000</v>
      </c>
      <c r="F23" s="11">
        <f>G23+H23</f>
        <v>381044</v>
      </c>
      <c r="G23" s="11">
        <f>G24+G25</f>
        <v>35910</v>
      </c>
      <c r="H23" s="11">
        <f>H24+H25</f>
        <v>345134</v>
      </c>
      <c r="I23" s="11">
        <f>I24+I25</f>
        <v>42439</v>
      </c>
      <c r="J23" s="11">
        <f>J24+J25</f>
        <v>0</v>
      </c>
      <c r="K23" s="11">
        <f>F23-I23-J23</f>
        <v>338605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30000</v>
      </c>
      <c r="E24" s="11">
        <v>16000</v>
      </c>
      <c r="F24" s="11">
        <f>G24+H24</f>
        <v>60171</v>
      </c>
      <c r="G24" s="11">
        <v>33956</v>
      </c>
      <c r="H24" s="11">
        <v>26215</v>
      </c>
      <c r="I24" s="11">
        <v>23303</v>
      </c>
      <c r="J24" s="11">
        <v>0</v>
      </c>
      <c r="K24" s="11">
        <f>F24-I24-J24</f>
        <v>36868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20000</v>
      </c>
      <c r="F25" s="11">
        <f>G25+H25</f>
        <v>320873</v>
      </c>
      <c r="G25" s="11">
        <v>1954</v>
      </c>
      <c r="H25" s="11">
        <v>318919</v>
      </c>
      <c r="I25" s="11">
        <v>19136</v>
      </c>
      <c r="J25" s="11">
        <v>0</v>
      </c>
      <c r="K25" s="11">
        <f>F25-I25-J25</f>
        <v>301737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211000</v>
      </c>
      <c r="E26" s="11">
        <f>E27+E28+E29</f>
        <v>125000</v>
      </c>
      <c r="F26" s="11">
        <f>G26+H26</f>
        <v>771674</v>
      </c>
      <c r="G26" s="11">
        <f>G27+G28+G29</f>
        <v>577987</v>
      </c>
      <c r="H26" s="11">
        <f>H27+H28+H29</f>
        <v>193687</v>
      </c>
      <c r="I26" s="11">
        <f>I27+I28+I29</f>
        <v>184171</v>
      </c>
      <c r="J26" s="11">
        <f>J27+J28+J29</f>
        <v>0</v>
      </c>
      <c r="K26" s="11">
        <f>F26-I26-J26</f>
        <v>587503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45000</v>
      </c>
      <c r="E27" s="11">
        <v>22000</v>
      </c>
      <c r="F27" s="11">
        <f>G27+H27</f>
        <v>129810</v>
      </c>
      <c r="G27" s="11">
        <v>90563</v>
      </c>
      <c r="H27" s="11">
        <v>39247</v>
      </c>
      <c r="I27" s="11">
        <v>40054</v>
      </c>
      <c r="J27" s="11">
        <v>0</v>
      </c>
      <c r="K27" s="11">
        <f>F27-I27-J27</f>
        <v>89756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3000</v>
      </c>
      <c r="F28" s="11">
        <f>G28+H28</f>
        <v>3174</v>
      </c>
      <c r="G28" s="11">
        <v>980</v>
      </c>
      <c r="H28" s="11">
        <v>2194</v>
      </c>
      <c r="I28" s="11">
        <v>1584</v>
      </c>
      <c r="J28" s="11">
        <v>0</v>
      </c>
      <c r="K28" s="11">
        <f>F28-I28-J28</f>
        <v>1590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160000</v>
      </c>
      <c r="E29" s="11">
        <v>100000</v>
      </c>
      <c r="F29" s="11">
        <f>G29+H29</f>
        <v>638690</v>
      </c>
      <c r="G29" s="11">
        <v>486444</v>
      </c>
      <c r="H29" s="11">
        <v>152246</v>
      </c>
      <c r="I29" s="11">
        <v>142533</v>
      </c>
      <c r="J29" s="11">
        <v>0</v>
      </c>
      <c r="K29" s="11">
        <f>F29-I29-J29</f>
        <v>496157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14000</v>
      </c>
      <c r="E30" s="11">
        <v>14000</v>
      </c>
      <c r="F30" s="11">
        <f>G30+H30</f>
        <v>4313</v>
      </c>
      <c r="G30" s="11">
        <v>0</v>
      </c>
      <c r="H30" s="11">
        <v>4313</v>
      </c>
      <c r="I30" s="11">
        <v>4313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221</v>
      </c>
      <c r="B31" s="10" t="s">
        <v>83</v>
      </c>
      <c r="C31" s="10" t="s">
        <v>84</v>
      </c>
      <c r="D31" s="11">
        <f>D32+D36</f>
        <v>2484000</v>
      </c>
      <c r="E31" s="11">
        <f>E32+E36</f>
        <v>1233000</v>
      </c>
      <c r="F31" s="11">
        <f>G31+H31</f>
        <v>1335522</v>
      </c>
      <c r="G31" s="11">
        <f>G32+G36</f>
        <v>56536</v>
      </c>
      <c r="H31" s="11">
        <f>H32+H36</f>
        <v>1278986</v>
      </c>
      <c r="I31" s="11">
        <f>I32+I36</f>
        <v>1257464</v>
      </c>
      <c r="J31" s="11">
        <f>J32+J36</f>
        <v>0</v>
      </c>
      <c r="K31" s="11">
        <f>F31-I31-J31</f>
        <v>78058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2440000</v>
      </c>
      <c r="E32" s="11">
        <f>+E33+E34+E35</f>
        <v>1211000</v>
      </c>
      <c r="F32" s="11">
        <f>G32+H32</f>
        <v>1211000</v>
      </c>
      <c r="G32" s="11">
        <f>+G33+G34+G35</f>
        <v>0</v>
      </c>
      <c r="H32" s="11">
        <f>+H33+H34+H35</f>
        <v>1211000</v>
      </c>
      <c r="I32" s="11">
        <f>+I33+I34+I35</f>
        <v>1211000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222</v>
      </c>
      <c r="B33" s="10" t="s">
        <v>89</v>
      </c>
      <c r="C33" s="10" t="s">
        <v>90</v>
      </c>
      <c r="D33" s="11">
        <v>829000</v>
      </c>
      <c r="E33" s="11">
        <v>405000</v>
      </c>
      <c r="F33" s="11">
        <f>G33+H33</f>
        <v>405000</v>
      </c>
      <c r="G33" s="11">
        <v>0</v>
      </c>
      <c r="H33" s="11">
        <v>405000</v>
      </c>
      <c r="I33" s="11">
        <v>405000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v>10000</v>
      </c>
      <c r="E34" s="11">
        <v>6000</v>
      </c>
      <c r="F34" s="11">
        <f>G34+H34</f>
        <v>6000</v>
      </c>
      <c r="G34" s="11">
        <v>0</v>
      </c>
      <c r="H34" s="11">
        <v>6000</v>
      </c>
      <c r="I34" s="11">
        <v>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1601000</v>
      </c>
      <c r="E35" s="11">
        <v>800000</v>
      </c>
      <c r="F35" s="11">
        <f>G35+H35</f>
        <v>800000</v>
      </c>
      <c r="G35" s="11">
        <v>0</v>
      </c>
      <c r="H35" s="11">
        <v>800000</v>
      </c>
      <c r="I35" s="11">
        <v>800000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224</v>
      </c>
      <c r="B36" s="10" t="s">
        <v>98</v>
      </c>
      <c r="C36" s="10" t="s">
        <v>99</v>
      </c>
      <c r="D36" s="11">
        <f>D37+D40+D41</f>
        <v>44000</v>
      </c>
      <c r="E36" s="11">
        <f>E37+E40+E41</f>
        <v>22000</v>
      </c>
      <c r="F36" s="11">
        <f>G36+H36</f>
        <v>124522</v>
      </c>
      <c r="G36" s="11">
        <f>G37+G40+G41</f>
        <v>56536</v>
      </c>
      <c r="H36" s="11">
        <f>H37+H40+H41</f>
        <v>67986</v>
      </c>
      <c r="I36" s="11">
        <f>I37+I40+I41</f>
        <v>46464</v>
      </c>
      <c r="J36" s="11">
        <f>J37+J40+J41</f>
        <v>0</v>
      </c>
      <c r="K36" s="11">
        <f>F36-I36-J36</f>
        <v>78058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f>D38+D39</f>
        <v>43000</v>
      </c>
      <c r="E37" s="11">
        <f>E38+E39</f>
        <v>21000</v>
      </c>
      <c r="F37" s="11">
        <f>G37+H37</f>
        <v>123739</v>
      </c>
      <c r="G37" s="11">
        <f>G38+G39</f>
        <v>56330</v>
      </c>
      <c r="H37" s="11">
        <f>H38+H39</f>
        <v>67409</v>
      </c>
      <c r="I37" s="11">
        <f>I38+I39</f>
        <v>45778</v>
      </c>
      <c r="J37" s="11">
        <f>J38+J39</f>
        <v>0</v>
      </c>
      <c r="K37" s="11">
        <f>F37-I37-J37</f>
        <v>77961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43000</v>
      </c>
      <c r="E38" s="11">
        <v>21000</v>
      </c>
      <c r="F38" s="11">
        <f>G38+H38</f>
        <v>117013</v>
      </c>
      <c r="G38" s="11">
        <v>51033</v>
      </c>
      <c r="H38" s="11">
        <v>65980</v>
      </c>
      <c r="I38" s="11">
        <v>43910</v>
      </c>
      <c r="J38" s="11">
        <v>0</v>
      </c>
      <c r="K38" s="11">
        <f>F38-I38-J38</f>
        <v>73103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0</v>
      </c>
      <c r="E39" s="11">
        <v>0</v>
      </c>
      <c r="F39" s="11">
        <f>G39+H39</f>
        <v>6726</v>
      </c>
      <c r="G39" s="11">
        <v>5297</v>
      </c>
      <c r="H39" s="11">
        <v>1429</v>
      </c>
      <c r="I39" s="11">
        <v>1868</v>
      </c>
      <c r="J39" s="11">
        <v>0</v>
      </c>
      <c r="K39" s="11">
        <f>F39-I39-J39</f>
        <v>4858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4</v>
      </c>
      <c r="G40" s="11">
        <v>0</v>
      </c>
      <c r="H40" s="11">
        <v>4</v>
      </c>
      <c r="I40" s="11">
        <v>4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779</v>
      </c>
      <c r="G41" s="11">
        <v>206</v>
      </c>
      <c r="H41" s="11">
        <v>573</v>
      </c>
      <c r="I41" s="11">
        <v>682</v>
      </c>
      <c r="J41" s="11">
        <v>0</v>
      </c>
      <c r="K41" s="11">
        <f>F41-I41-J41</f>
        <v>97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5000</v>
      </c>
      <c r="F42" s="11">
        <f>G42+H42</f>
        <v>10094</v>
      </c>
      <c r="G42" s="11">
        <f>G43</f>
        <v>0</v>
      </c>
      <c r="H42" s="11">
        <f>H43</f>
        <v>10094</v>
      </c>
      <c r="I42" s="11">
        <f>I43</f>
        <v>9096</v>
      </c>
      <c r="J42" s="11">
        <f>J43</f>
        <v>0</v>
      </c>
      <c r="K42" s="11">
        <f>F42-I42-J42</f>
        <v>998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5000</v>
      </c>
      <c r="F43" s="11">
        <f>G43+H43</f>
        <v>10094</v>
      </c>
      <c r="G43" s="11">
        <f>G44</f>
        <v>0</v>
      </c>
      <c r="H43" s="11">
        <f>H44</f>
        <v>10094</v>
      </c>
      <c r="I43" s="11">
        <f>I44</f>
        <v>9096</v>
      </c>
      <c r="J43" s="11">
        <f>J44</f>
        <v>0</v>
      </c>
      <c r="K43" s="11">
        <f>F43-I43-J43</f>
        <v>998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5000</v>
      </c>
      <c r="F44" s="11">
        <f>G44+H44</f>
        <v>10094</v>
      </c>
      <c r="G44" s="11">
        <v>0</v>
      </c>
      <c r="H44" s="11">
        <v>10094</v>
      </c>
      <c r="I44" s="11">
        <v>9096</v>
      </c>
      <c r="J44" s="11">
        <v>0</v>
      </c>
      <c r="K44" s="11">
        <f>F44-I44-J44</f>
        <v>998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-455300</v>
      </c>
      <c r="E45" s="11">
        <f>E46+E50</f>
        <v>-177900</v>
      </c>
      <c r="F45" s="11">
        <f>G45+H45</f>
        <v>495379</v>
      </c>
      <c r="G45" s="11">
        <f>G46+G50</f>
        <v>449178</v>
      </c>
      <c r="H45" s="11">
        <f>H46+H50</f>
        <v>46201</v>
      </c>
      <c r="I45" s="11">
        <f>I46+I50</f>
        <v>-3276</v>
      </c>
      <c r="J45" s="11">
        <f>J46+J50</f>
        <v>0</v>
      </c>
      <c r="K45" s="11">
        <f>F45-I45-J45</f>
        <v>498655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41000</v>
      </c>
      <c r="E46" s="11">
        <f>E47</f>
        <v>20000</v>
      </c>
      <c r="F46" s="11">
        <f>G46+H46</f>
        <v>41736</v>
      </c>
      <c r="G46" s="11">
        <f>G47</f>
        <v>1906</v>
      </c>
      <c r="H46" s="11">
        <f>H47</f>
        <v>39830</v>
      </c>
      <c r="I46" s="11">
        <f>I47</f>
        <v>8658</v>
      </c>
      <c r="J46" s="11">
        <f>J47</f>
        <v>0</v>
      </c>
      <c r="K46" s="11">
        <f>F46-I46-J46</f>
        <v>33078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41000</v>
      </c>
      <c r="E47" s="11">
        <f>+E48</f>
        <v>20000</v>
      </c>
      <c r="F47" s="11">
        <f>G47+H47</f>
        <v>41736</v>
      </c>
      <c r="G47" s="11">
        <f>+G48</f>
        <v>1906</v>
      </c>
      <c r="H47" s="11">
        <f>+H48</f>
        <v>39830</v>
      </c>
      <c r="I47" s="11">
        <f>+I48</f>
        <v>8658</v>
      </c>
      <c r="J47" s="11">
        <f>+J48</f>
        <v>0</v>
      </c>
      <c r="K47" s="11">
        <f>F47-I47-J47</f>
        <v>33078</v>
      </c>
    </row>
    <row r="48" spans="1:11" s="6" customFormat="1" x14ac:dyDescent="0.25">
      <c r="A48" s="10" t="s">
        <v>226</v>
      </c>
      <c r="B48" s="10" t="s">
        <v>134</v>
      </c>
      <c r="C48" s="10" t="s">
        <v>135</v>
      </c>
      <c r="D48" s="11">
        <f>+D49</f>
        <v>41000</v>
      </c>
      <c r="E48" s="11">
        <f>+E49</f>
        <v>20000</v>
      </c>
      <c r="F48" s="11">
        <f>G48+H48</f>
        <v>41736</v>
      </c>
      <c r="G48" s="11">
        <f>+G49</f>
        <v>1906</v>
      </c>
      <c r="H48" s="11">
        <f>+H49</f>
        <v>39830</v>
      </c>
      <c r="I48" s="11">
        <f>+I49</f>
        <v>8658</v>
      </c>
      <c r="J48" s="11">
        <f>+J49</f>
        <v>0</v>
      </c>
      <c r="K48" s="11">
        <f>F48-I48-J48</f>
        <v>33078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41000</v>
      </c>
      <c r="E49" s="11">
        <v>20000</v>
      </c>
      <c r="F49" s="11">
        <f>G49+H49</f>
        <v>41736</v>
      </c>
      <c r="G49" s="11">
        <v>1906</v>
      </c>
      <c r="H49" s="11">
        <v>39830</v>
      </c>
      <c r="I49" s="11">
        <v>8658</v>
      </c>
      <c r="J49" s="11">
        <v>0</v>
      </c>
      <c r="K49" s="11">
        <f>F49-I49-J49</f>
        <v>33078</v>
      </c>
    </row>
    <row r="50" spans="1:11" s="6" customFormat="1" ht="22.5" x14ac:dyDescent="0.25">
      <c r="A50" s="10" t="s">
        <v>227</v>
      </c>
      <c r="B50" s="10" t="s">
        <v>140</v>
      </c>
      <c r="C50" s="10" t="s">
        <v>141</v>
      </c>
      <c r="D50" s="11">
        <f>D51+D55+D58+D61</f>
        <v>-496300</v>
      </c>
      <c r="E50" s="11">
        <f>E51+E55+E58+E61</f>
        <v>-197900</v>
      </c>
      <c r="F50" s="11">
        <f>G50+H50</f>
        <v>453643</v>
      </c>
      <c r="G50" s="11">
        <f>G51+G55+G58+G61</f>
        <v>447272</v>
      </c>
      <c r="H50" s="11">
        <f>H51+H55+H58+H61</f>
        <v>6371</v>
      </c>
      <c r="I50" s="11">
        <f>I51+I55+I58+I61</f>
        <v>-11934</v>
      </c>
      <c r="J50" s="11">
        <f>J51+J55+J58+J61</f>
        <v>0</v>
      </c>
      <c r="K50" s="11">
        <f>F50-I50-J50</f>
        <v>465577</v>
      </c>
    </row>
    <row r="51" spans="1:11" s="6" customFormat="1" ht="43.5" x14ac:dyDescent="0.25">
      <c r="A51" s="10" t="s">
        <v>228</v>
      </c>
      <c r="B51" s="10" t="s">
        <v>143</v>
      </c>
      <c r="C51" s="10" t="s">
        <v>144</v>
      </c>
      <c r="D51" s="11">
        <f>D52+D53+D54</f>
        <v>104000</v>
      </c>
      <c r="E51" s="11">
        <f>E52+E53+E54</f>
        <v>52000</v>
      </c>
      <c r="F51" s="11">
        <f>G51+H51</f>
        <v>37569</v>
      </c>
      <c r="G51" s="11">
        <f>G52+G53+G54</f>
        <v>23819</v>
      </c>
      <c r="H51" s="11">
        <f>H52+H53+H54</f>
        <v>13750</v>
      </c>
      <c r="I51" s="11">
        <f>I52+I53+I54</f>
        <v>32488</v>
      </c>
      <c r="J51" s="11">
        <f>J52+J53+J54</f>
        <v>0</v>
      </c>
      <c r="K51" s="11">
        <f>F51-I51-J51</f>
        <v>5081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2000</v>
      </c>
      <c r="F52" s="11">
        <f>G52+H52</f>
        <v>4668</v>
      </c>
      <c r="G52" s="11">
        <v>918</v>
      </c>
      <c r="H52" s="11">
        <v>3750</v>
      </c>
      <c r="I52" s="11">
        <v>2794</v>
      </c>
      <c r="J52" s="11">
        <v>0</v>
      </c>
      <c r="K52" s="11">
        <f>F52-I52-J52</f>
        <v>1874</v>
      </c>
    </row>
    <row r="53" spans="1:11" s="6" customFormat="1" ht="22.5" x14ac:dyDescent="0.25">
      <c r="A53" s="10" t="s">
        <v>229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2276</v>
      </c>
      <c r="G53" s="11">
        <v>2276</v>
      </c>
      <c r="H53" s="11">
        <v>0</v>
      </c>
      <c r="I53" s="11">
        <v>0</v>
      </c>
      <c r="J53" s="11">
        <v>0</v>
      </c>
      <c r="K53" s="11">
        <f>F53-I53-J53</f>
        <v>2276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100000</v>
      </c>
      <c r="E54" s="11">
        <v>50000</v>
      </c>
      <c r="F54" s="11">
        <f>G54+H54</f>
        <v>30625</v>
      </c>
      <c r="G54" s="11">
        <v>20625</v>
      </c>
      <c r="H54" s="11">
        <v>10000</v>
      </c>
      <c r="I54" s="11">
        <v>29694</v>
      </c>
      <c r="J54" s="11">
        <v>0</v>
      </c>
      <c r="K54" s="11">
        <f>F54-I54-J54</f>
        <v>931</v>
      </c>
    </row>
    <row r="55" spans="1:11" s="6" customFormat="1" ht="22.5" x14ac:dyDescent="0.25">
      <c r="A55" s="10" t="s">
        <v>230</v>
      </c>
      <c r="B55" s="10" t="s">
        <v>155</v>
      </c>
      <c r="C55" s="10" t="s">
        <v>156</v>
      </c>
      <c r="D55" s="11">
        <f>D56</f>
        <v>78000</v>
      </c>
      <c r="E55" s="11">
        <f>E56</f>
        <v>38000</v>
      </c>
      <c r="F55" s="11">
        <f>G55+H55</f>
        <v>416002</v>
      </c>
      <c r="G55" s="11">
        <f>G56</f>
        <v>386002</v>
      </c>
      <c r="H55" s="11">
        <f>H56</f>
        <v>30000</v>
      </c>
      <c r="I55" s="11">
        <f>I56</f>
        <v>31947</v>
      </c>
      <c r="J55" s="11">
        <f>J56</f>
        <v>0</v>
      </c>
      <c r="K55" s="11">
        <f>F55-I55-J55</f>
        <v>384055</v>
      </c>
    </row>
    <row r="56" spans="1:11" s="6" customFormat="1" ht="22.5" x14ac:dyDescent="0.25">
      <c r="A56" s="10" t="s">
        <v>231</v>
      </c>
      <c r="B56" s="10" t="s">
        <v>158</v>
      </c>
      <c r="C56" s="10" t="s">
        <v>159</v>
      </c>
      <c r="D56" s="11">
        <f>D57</f>
        <v>78000</v>
      </c>
      <c r="E56" s="11">
        <f>E57</f>
        <v>38000</v>
      </c>
      <c r="F56" s="11">
        <f>G56+H56</f>
        <v>416002</v>
      </c>
      <c r="G56" s="11">
        <f>G57</f>
        <v>386002</v>
      </c>
      <c r="H56" s="11">
        <f>H57</f>
        <v>30000</v>
      </c>
      <c r="I56" s="11">
        <f>I57</f>
        <v>31947</v>
      </c>
      <c r="J56" s="11">
        <f>J57</f>
        <v>0</v>
      </c>
      <c r="K56" s="11">
        <f>F56-I56-J56</f>
        <v>384055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78000</v>
      </c>
      <c r="E57" s="11">
        <v>38000</v>
      </c>
      <c r="F57" s="11">
        <f>G57+H57</f>
        <v>416002</v>
      </c>
      <c r="G57" s="11">
        <v>386002</v>
      </c>
      <c r="H57" s="11">
        <v>30000</v>
      </c>
      <c r="I57" s="11">
        <v>31947</v>
      </c>
      <c r="J57" s="11">
        <v>0</v>
      </c>
      <c r="K57" s="11">
        <f>F57-I57-J57</f>
        <v>384055</v>
      </c>
    </row>
    <row r="58" spans="1:11" s="6" customFormat="1" ht="33" x14ac:dyDescent="0.25">
      <c r="A58" s="10" t="s">
        <v>232</v>
      </c>
      <c r="B58" s="10" t="s">
        <v>164</v>
      </c>
      <c r="C58" s="10" t="s">
        <v>165</v>
      </c>
      <c r="D58" s="11">
        <f>+D59+D60</f>
        <v>75000</v>
      </c>
      <c r="E58" s="11">
        <f>+E59+E60</f>
        <v>38000</v>
      </c>
      <c r="F58" s="11">
        <f>G58+H58</f>
        <v>129579</v>
      </c>
      <c r="G58" s="11">
        <f>+G59+G60</f>
        <v>37451</v>
      </c>
      <c r="H58" s="11">
        <f>+H59+H60</f>
        <v>92128</v>
      </c>
      <c r="I58" s="11">
        <f>+I59+I60</f>
        <v>53138</v>
      </c>
      <c r="J58" s="11">
        <f>+J59+J60</f>
        <v>0</v>
      </c>
      <c r="K58" s="11">
        <f>F58-I58-J58</f>
        <v>76441</v>
      </c>
    </row>
    <row r="59" spans="1:11" s="6" customFormat="1" x14ac:dyDescent="0.25">
      <c r="A59" s="10" t="s">
        <v>233</v>
      </c>
      <c r="B59" s="10" t="s">
        <v>167</v>
      </c>
      <c r="C59" s="10" t="s">
        <v>168</v>
      </c>
      <c r="D59" s="11">
        <v>75000</v>
      </c>
      <c r="E59" s="11">
        <v>38000</v>
      </c>
      <c r="F59" s="11">
        <f>G59+H59</f>
        <v>124193</v>
      </c>
      <c r="G59" s="11">
        <v>37065</v>
      </c>
      <c r="H59" s="11">
        <v>87128</v>
      </c>
      <c r="I59" s="11">
        <v>52108</v>
      </c>
      <c r="J59" s="11">
        <v>0</v>
      </c>
      <c r="K59" s="11">
        <f>F59-I59-J59</f>
        <v>72085</v>
      </c>
    </row>
    <row r="60" spans="1:11" s="6" customFormat="1" x14ac:dyDescent="0.25">
      <c r="A60" s="10" t="s">
        <v>234</v>
      </c>
      <c r="B60" s="10" t="s">
        <v>170</v>
      </c>
      <c r="C60" s="10" t="s">
        <v>171</v>
      </c>
      <c r="D60" s="11">
        <v>0</v>
      </c>
      <c r="E60" s="11">
        <v>0</v>
      </c>
      <c r="F60" s="11">
        <f>G60+H60</f>
        <v>5386</v>
      </c>
      <c r="G60" s="11">
        <v>386</v>
      </c>
      <c r="H60" s="11">
        <v>5000</v>
      </c>
      <c r="I60" s="11">
        <v>1030</v>
      </c>
      <c r="J60" s="11">
        <v>0</v>
      </c>
      <c r="K60" s="11">
        <f>F60-I60-J60</f>
        <v>4356</v>
      </c>
    </row>
    <row r="61" spans="1:11" s="6" customFormat="1" ht="22.5" x14ac:dyDescent="0.25">
      <c r="A61" s="10" t="s">
        <v>235</v>
      </c>
      <c r="B61" s="10" t="s">
        <v>236</v>
      </c>
      <c r="C61" s="10" t="s">
        <v>237</v>
      </c>
      <c r="D61" s="11">
        <f>+D62</f>
        <v>-753300</v>
      </c>
      <c r="E61" s="11">
        <f>+E62</f>
        <v>-325900</v>
      </c>
      <c r="F61" s="11">
        <f>G61+H61</f>
        <v>-129507</v>
      </c>
      <c r="G61" s="11">
        <f>+G62</f>
        <v>0</v>
      </c>
      <c r="H61" s="11">
        <f>+H62</f>
        <v>-129507</v>
      </c>
      <c r="I61" s="11">
        <f>+I62</f>
        <v>-129507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238</v>
      </c>
      <c r="B62" s="10" t="s">
        <v>173</v>
      </c>
      <c r="C62" s="10" t="s">
        <v>174</v>
      </c>
      <c r="D62" s="11">
        <v>-753300</v>
      </c>
      <c r="E62" s="11">
        <v>-325900</v>
      </c>
      <c r="F62" s="11">
        <f>G62+H62</f>
        <v>-129507</v>
      </c>
      <c r="G62" s="11">
        <v>0</v>
      </c>
      <c r="H62" s="11">
        <v>-129507</v>
      </c>
      <c r="I62" s="11">
        <v>-129507</v>
      </c>
      <c r="J62" s="11">
        <v>0</v>
      </c>
      <c r="K62" s="11">
        <f>F62-I62-J62</f>
        <v>0</v>
      </c>
    </row>
    <row r="63" spans="1:11" s="6" customFormat="1" x14ac:dyDescent="0.25">
      <c r="A63" s="10" t="s">
        <v>239</v>
      </c>
      <c r="B63" s="10" t="s">
        <v>179</v>
      </c>
      <c r="C63" s="10" t="s">
        <v>180</v>
      </c>
      <c r="D63" s="11">
        <f>D64</f>
        <v>173400</v>
      </c>
      <c r="E63" s="11">
        <f>E64</f>
        <v>165400</v>
      </c>
      <c r="F63" s="11">
        <f>G63+H63</f>
        <v>3997</v>
      </c>
      <c r="G63" s="11">
        <f>G64</f>
        <v>0</v>
      </c>
      <c r="H63" s="11">
        <f>H64</f>
        <v>3997</v>
      </c>
      <c r="I63" s="11">
        <f>I64</f>
        <v>3997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240</v>
      </c>
      <c r="B64" s="10" t="s">
        <v>182</v>
      </c>
      <c r="C64" s="10" t="s">
        <v>183</v>
      </c>
      <c r="D64" s="11">
        <f>D65+D67</f>
        <v>173400</v>
      </c>
      <c r="E64" s="11">
        <f>E65+E67</f>
        <v>165400</v>
      </c>
      <c r="F64" s="11">
        <f>G64+H64</f>
        <v>3997</v>
      </c>
      <c r="G64" s="11">
        <f>G65+G67</f>
        <v>0</v>
      </c>
      <c r="H64" s="11">
        <f>H65+H67</f>
        <v>3997</v>
      </c>
      <c r="I64" s="11">
        <f>I65+I67</f>
        <v>3997</v>
      </c>
      <c r="J64" s="11">
        <f>J65+J67</f>
        <v>0</v>
      </c>
      <c r="K64" s="11">
        <f>F64-I64-J64</f>
        <v>0</v>
      </c>
    </row>
    <row r="65" spans="1:12" s="6" customFormat="1" ht="96" x14ac:dyDescent="0.25">
      <c r="A65" s="10" t="s">
        <v>241</v>
      </c>
      <c r="B65" s="10" t="s">
        <v>185</v>
      </c>
      <c r="C65" s="10" t="s">
        <v>186</v>
      </c>
      <c r="D65" s="11">
        <f>+D66</f>
        <v>10000</v>
      </c>
      <c r="E65" s="11">
        <f>+E66</f>
        <v>2000</v>
      </c>
      <c r="F65" s="11">
        <f>G65+H65</f>
        <v>686</v>
      </c>
      <c r="G65" s="11">
        <f>+G66</f>
        <v>0</v>
      </c>
      <c r="H65" s="11">
        <f>+H66</f>
        <v>686</v>
      </c>
      <c r="I65" s="11">
        <f>+I66</f>
        <v>686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242</v>
      </c>
      <c r="B66" s="10" t="s">
        <v>191</v>
      </c>
      <c r="C66" s="10" t="s">
        <v>192</v>
      </c>
      <c r="D66" s="11">
        <v>10000</v>
      </c>
      <c r="E66" s="11">
        <v>2000</v>
      </c>
      <c r="F66" s="11">
        <f>G66+H66</f>
        <v>686</v>
      </c>
      <c r="G66" s="11">
        <v>0</v>
      </c>
      <c r="H66" s="11">
        <v>686</v>
      </c>
      <c r="I66" s="11">
        <v>686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243</v>
      </c>
      <c r="B67" s="10" t="s">
        <v>197</v>
      </c>
      <c r="C67" s="10" t="s">
        <v>198</v>
      </c>
      <c r="D67" s="11">
        <f>+D68</f>
        <v>163400</v>
      </c>
      <c r="E67" s="11">
        <f>+E68</f>
        <v>163400</v>
      </c>
      <c r="F67" s="11">
        <f>G67+H67</f>
        <v>3311</v>
      </c>
      <c r="G67" s="11">
        <f>+G68</f>
        <v>0</v>
      </c>
      <c r="H67" s="11">
        <f>+H68</f>
        <v>3311</v>
      </c>
      <c r="I67" s="11">
        <f>+I68</f>
        <v>3311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244</v>
      </c>
      <c r="B68" s="10" t="s">
        <v>200</v>
      </c>
      <c r="C68" s="10" t="s">
        <v>201</v>
      </c>
      <c r="D68" s="11">
        <v>163400</v>
      </c>
      <c r="E68" s="11">
        <v>163400</v>
      </c>
      <c r="F68" s="11">
        <f>G68+H68</f>
        <v>3311</v>
      </c>
      <c r="G68" s="11">
        <v>0</v>
      </c>
      <c r="H68" s="11">
        <v>3311</v>
      </c>
      <c r="I68" s="11">
        <v>3311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 t="s">
        <v>213</v>
      </c>
      <c r="F71" s="3"/>
      <c r="G71" s="3"/>
      <c r="H71" s="3"/>
      <c r="I71" s="3" t="s">
        <v>215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C714-B462-40E7-968D-3B8EC66226EB}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246</v>
      </c>
      <c r="C11" s="10" t="s">
        <v>21</v>
      </c>
      <c r="D11" s="11">
        <f>D12+D17+D22</f>
        <v>2892600</v>
      </c>
      <c r="E11" s="11">
        <f>E12+E17+E22</f>
        <v>2465200</v>
      </c>
      <c r="F11" s="11">
        <f>G11+H11</f>
        <v>298507</v>
      </c>
      <c r="G11" s="11">
        <f>G12+G17+G22</f>
        <v>0</v>
      </c>
      <c r="H11" s="11">
        <f>H12+H17+H22</f>
        <v>298507</v>
      </c>
      <c r="I11" s="11">
        <f>I12+I17+I22</f>
        <v>298507</v>
      </c>
      <c r="J11" s="11">
        <f>J12+J17+J22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753300</v>
      </c>
      <c r="E12" s="11">
        <f>+E13</f>
        <v>325900</v>
      </c>
      <c r="F12" s="11">
        <f>G12+H12</f>
        <v>129507</v>
      </c>
      <c r="G12" s="11">
        <f>+G13</f>
        <v>0</v>
      </c>
      <c r="H12" s="11">
        <f>+H13</f>
        <v>129507</v>
      </c>
      <c r="I12" s="11">
        <f>+I13</f>
        <v>129507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247</v>
      </c>
      <c r="B13" s="10" t="s">
        <v>125</v>
      </c>
      <c r="C13" s="10" t="s">
        <v>126</v>
      </c>
      <c r="D13" s="11">
        <f>+D14</f>
        <v>753300</v>
      </c>
      <c r="E13" s="11">
        <f>+E14</f>
        <v>325900</v>
      </c>
      <c r="F13" s="11">
        <f>G13+H13</f>
        <v>129507</v>
      </c>
      <c r="G13" s="11">
        <f>+G14</f>
        <v>0</v>
      </c>
      <c r="H13" s="11">
        <f>+H14</f>
        <v>129507</v>
      </c>
      <c r="I13" s="11">
        <f>+I14</f>
        <v>129507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140</v>
      </c>
      <c r="C14" s="10" t="s">
        <v>141</v>
      </c>
      <c r="D14" s="11">
        <f>+D15</f>
        <v>753300</v>
      </c>
      <c r="E14" s="11">
        <f>+E15</f>
        <v>325900</v>
      </c>
      <c r="F14" s="11">
        <f>G14+H14</f>
        <v>129507</v>
      </c>
      <c r="G14" s="11">
        <f>+G15</f>
        <v>0</v>
      </c>
      <c r="H14" s="11">
        <f>+H15</f>
        <v>129507</v>
      </c>
      <c r="I14" s="11">
        <f>+I15</f>
        <v>129507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248</v>
      </c>
      <c r="B15" s="10" t="s">
        <v>236</v>
      </c>
      <c r="C15" s="10" t="s">
        <v>237</v>
      </c>
      <c r="D15" s="11">
        <f>+D16</f>
        <v>753300</v>
      </c>
      <c r="E15" s="11">
        <f>+E16</f>
        <v>325900</v>
      </c>
      <c r="F15" s="11">
        <f>G15+H15</f>
        <v>129507</v>
      </c>
      <c r="G15" s="11">
        <f>+G16</f>
        <v>0</v>
      </c>
      <c r="H15" s="11">
        <f>+H16</f>
        <v>129507</v>
      </c>
      <c r="I15" s="11">
        <f>+I16</f>
        <v>129507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249</v>
      </c>
      <c r="B16" s="10" t="s">
        <v>176</v>
      </c>
      <c r="C16" s="10" t="s">
        <v>177</v>
      </c>
      <c r="D16" s="11">
        <v>753300</v>
      </c>
      <c r="E16" s="11">
        <v>325900</v>
      </c>
      <c r="F16" s="11">
        <f>G16+H16</f>
        <v>129507</v>
      </c>
      <c r="G16" s="11">
        <v>0</v>
      </c>
      <c r="H16" s="11">
        <v>129507</v>
      </c>
      <c r="I16" s="11">
        <v>129507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223</v>
      </c>
      <c r="B17" s="10" t="s">
        <v>179</v>
      </c>
      <c r="C17" s="10" t="s">
        <v>180</v>
      </c>
      <c r="D17" s="11">
        <f>D18</f>
        <v>1596000</v>
      </c>
      <c r="E17" s="11">
        <f>E18</f>
        <v>1596000</v>
      </c>
      <c r="F17" s="11">
        <f>G17+H17</f>
        <v>169000</v>
      </c>
      <c r="G17" s="11">
        <f>G18</f>
        <v>0</v>
      </c>
      <c r="H17" s="11">
        <f>H18</f>
        <v>169000</v>
      </c>
      <c r="I17" s="11">
        <f>I18</f>
        <v>169000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91</v>
      </c>
      <c r="B18" s="10" t="s">
        <v>182</v>
      </c>
      <c r="C18" s="10" t="s">
        <v>183</v>
      </c>
      <c r="D18" s="11">
        <f>D19</f>
        <v>1596000</v>
      </c>
      <c r="E18" s="11">
        <f>E19</f>
        <v>1596000</v>
      </c>
      <c r="F18" s="11">
        <f>G18+H18</f>
        <v>169000</v>
      </c>
      <c r="G18" s="11">
        <f>G19</f>
        <v>0</v>
      </c>
      <c r="H18" s="11">
        <f>H19</f>
        <v>169000</v>
      </c>
      <c r="I18" s="11">
        <f>I19</f>
        <v>169000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94</v>
      </c>
      <c r="B19" s="10" t="s">
        <v>185</v>
      </c>
      <c r="C19" s="10" t="s">
        <v>186</v>
      </c>
      <c r="D19" s="11">
        <f>+D20+D21</f>
        <v>1596000</v>
      </c>
      <c r="E19" s="11">
        <f>+E20+E21</f>
        <v>1596000</v>
      </c>
      <c r="F19" s="11">
        <f>G19+H19</f>
        <v>169000</v>
      </c>
      <c r="G19" s="11">
        <f>+G20+G21</f>
        <v>0</v>
      </c>
      <c r="H19" s="11">
        <f>+H20+H21</f>
        <v>169000</v>
      </c>
      <c r="I19" s="11">
        <f>+I20+I21</f>
        <v>169000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224</v>
      </c>
      <c r="B20" s="10" t="s">
        <v>188</v>
      </c>
      <c r="C20" s="10" t="s">
        <v>189</v>
      </c>
      <c r="D20" s="11">
        <v>40000</v>
      </c>
      <c r="E20" s="11">
        <v>40000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250</v>
      </c>
      <c r="B21" s="10" t="s">
        <v>194</v>
      </c>
      <c r="C21" s="10" t="s">
        <v>195</v>
      </c>
      <c r="D21" s="11">
        <v>1556000</v>
      </c>
      <c r="E21" s="11">
        <v>1556000</v>
      </c>
      <c r="F21" s="11">
        <f>G21+H21</f>
        <v>169000</v>
      </c>
      <c r="G21" s="11">
        <v>0</v>
      </c>
      <c r="H21" s="11">
        <v>169000</v>
      </c>
      <c r="I21" s="11">
        <v>169000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251</v>
      </c>
      <c r="B22" s="10" t="s">
        <v>203</v>
      </c>
      <c r="C22" s="10" t="s">
        <v>204</v>
      </c>
      <c r="D22" s="11">
        <f>D23</f>
        <v>543300</v>
      </c>
      <c r="E22" s="11">
        <f>E23</f>
        <v>543300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2" s="6" customFormat="1" ht="22.5" x14ac:dyDescent="0.25">
      <c r="A23" s="10" t="s">
        <v>252</v>
      </c>
      <c r="B23" s="10" t="s">
        <v>206</v>
      </c>
      <c r="C23" s="10" t="s">
        <v>207</v>
      </c>
      <c r="D23" s="11">
        <f>D24</f>
        <v>543300</v>
      </c>
      <c r="E23" s="11">
        <f>E24</f>
        <v>543300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253</v>
      </c>
      <c r="B24" s="10" t="s">
        <v>209</v>
      </c>
      <c r="C24" s="10" t="s">
        <v>210</v>
      </c>
      <c r="D24" s="11">
        <v>543300</v>
      </c>
      <c r="E24" s="11">
        <v>543300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211</v>
      </c>
      <c r="B26" s="13"/>
      <c r="C26" s="13"/>
      <c r="D26" s="13"/>
      <c r="E26" s="13" t="s">
        <v>213</v>
      </c>
      <c r="F26" s="13"/>
      <c r="G26" s="13"/>
      <c r="H26" s="13"/>
      <c r="I26" s="13" t="s">
        <v>214</v>
      </c>
      <c r="J26" s="13"/>
      <c r="K26" s="13"/>
      <c r="L26" s="13"/>
    </row>
    <row r="27" spans="1:12" x14ac:dyDescent="0.25">
      <c r="A27" s="3" t="s">
        <v>212</v>
      </c>
      <c r="B27" s="3"/>
      <c r="C27" s="3"/>
      <c r="D27" s="3"/>
      <c r="E27" s="3" t="s">
        <v>213</v>
      </c>
      <c r="F27" s="3"/>
      <c r="G27" s="3"/>
      <c r="H27" s="3"/>
      <c r="I27" s="3" t="s">
        <v>215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2021-12-06T08:34:47Z</dcterms:created>
  <dcterms:modified xsi:type="dcterms:W3CDTF">2021-12-06T08:35:12Z</dcterms:modified>
</cp:coreProperties>
</file>