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33174B58-2A38-4230-A175-08F231B73CEC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F19" i="1"/>
  <c r="J19" i="1"/>
  <c r="D20" i="1"/>
  <c r="D19" i="1" s="1"/>
  <c r="E20" i="1"/>
  <c r="E19" i="1" s="1"/>
  <c r="F20" i="1"/>
  <c r="G20" i="1"/>
  <c r="G19" i="1" s="1"/>
  <c r="H20" i="1"/>
  <c r="H19" i="1" s="1"/>
  <c r="I20" i="1"/>
  <c r="I19" i="1" s="1"/>
  <c r="K19" i="1" s="1"/>
  <c r="J20" i="1"/>
  <c r="L20" i="1"/>
  <c r="L19" i="1" s="1"/>
  <c r="K21" i="1"/>
  <c r="D24" i="1"/>
  <c r="D23" i="1" s="1"/>
  <c r="D22" i="1" s="1"/>
  <c r="E24" i="1"/>
  <c r="E23" i="1" s="1"/>
  <c r="F24" i="1"/>
  <c r="G24" i="1"/>
  <c r="G23" i="1" s="1"/>
  <c r="H24" i="1"/>
  <c r="H23" i="1" s="1"/>
  <c r="H22" i="1" s="1"/>
  <c r="I24" i="1"/>
  <c r="I23" i="1" s="1"/>
  <c r="J24" i="1"/>
  <c r="L24" i="1"/>
  <c r="L23" i="1" s="1"/>
  <c r="K25" i="1"/>
  <c r="K26" i="1"/>
  <c r="D27" i="1"/>
  <c r="E27" i="1"/>
  <c r="F27" i="1"/>
  <c r="F23" i="1" s="1"/>
  <c r="F22" i="1" s="1"/>
  <c r="G27" i="1"/>
  <c r="H27" i="1"/>
  <c r="I27" i="1"/>
  <c r="K27" i="1" s="1"/>
  <c r="J27" i="1"/>
  <c r="J23" i="1" s="1"/>
  <c r="J22" i="1" s="1"/>
  <c r="L27" i="1"/>
  <c r="K28" i="1"/>
  <c r="K29" i="1"/>
  <c r="G30" i="1"/>
  <c r="D31" i="1"/>
  <c r="D30" i="1" s="1"/>
  <c r="E31" i="1"/>
  <c r="E30" i="1" s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D33" i="1"/>
  <c r="H33" i="1"/>
  <c r="L33" i="1"/>
  <c r="D34" i="1"/>
  <c r="E34" i="1"/>
  <c r="E33" i="1" s="1"/>
  <c r="F34" i="1"/>
  <c r="F33" i="1" s="1"/>
  <c r="G34" i="1"/>
  <c r="G33" i="1" s="1"/>
  <c r="H34" i="1"/>
  <c r="I34" i="1"/>
  <c r="I33" i="1" s="1"/>
  <c r="J34" i="1"/>
  <c r="J33" i="1" s="1"/>
  <c r="K34" i="1"/>
  <c r="L34" i="1"/>
  <c r="K35" i="1"/>
  <c r="D36" i="1"/>
  <c r="E36" i="1"/>
  <c r="F36" i="1"/>
  <c r="G36" i="1"/>
  <c r="H36" i="1"/>
  <c r="I36" i="1"/>
  <c r="K36" i="1" s="1"/>
  <c r="J36" i="1"/>
  <c r="L36" i="1"/>
  <c r="K37" i="1"/>
  <c r="K38" i="1"/>
  <c r="F39" i="1"/>
  <c r="J39" i="1"/>
  <c r="D40" i="1"/>
  <c r="D39" i="1" s="1"/>
  <c r="E40" i="1"/>
  <c r="E39" i="1" s="1"/>
  <c r="F40" i="1"/>
  <c r="G40" i="1"/>
  <c r="G39" i="1" s="1"/>
  <c r="H40" i="1"/>
  <c r="H39" i="1" s="1"/>
  <c r="I40" i="1"/>
  <c r="I39" i="1" s="1"/>
  <c r="K39" i="1" s="1"/>
  <c r="J40" i="1"/>
  <c r="L40" i="1"/>
  <c r="L39" i="1" s="1"/>
  <c r="K41" i="1"/>
  <c r="D42" i="1"/>
  <c r="E42" i="1"/>
  <c r="F42" i="1"/>
  <c r="G42" i="1"/>
  <c r="H42" i="1"/>
  <c r="I42" i="1"/>
  <c r="J42" i="1"/>
  <c r="K42" i="1"/>
  <c r="L42" i="1"/>
  <c r="K43" i="1"/>
  <c r="D45" i="1"/>
  <c r="H45" i="1"/>
  <c r="L45" i="1"/>
  <c r="L44" i="1" s="1"/>
  <c r="D46" i="1"/>
  <c r="E46" i="1"/>
  <c r="E45" i="1" s="1"/>
  <c r="E44" i="1" s="1"/>
  <c r="F46" i="1"/>
  <c r="F45" i="1" s="1"/>
  <c r="F44" i="1" s="1"/>
  <c r="G46" i="1"/>
  <c r="G45" i="1" s="1"/>
  <c r="G44" i="1" s="1"/>
  <c r="H46" i="1"/>
  <c r="I46" i="1"/>
  <c r="I45" i="1" s="1"/>
  <c r="J46" i="1"/>
  <c r="J45" i="1" s="1"/>
  <c r="J44" i="1" s="1"/>
  <c r="K46" i="1"/>
  <c r="L46" i="1"/>
  <c r="K47" i="1"/>
  <c r="K48" i="1"/>
  <c r="K49" i="1"/>
  <c r="K50" i="1"/>
  <c r="F51" i="1"/>
  <c r="J51" i="1"/>
  <c r="D52" i="1"/>
  <c r="D51" i="1" s="1"/>
  <c r="E52" i="1"/>
  <c r="E51" i="1" s="1"/>
  <c r="F52" i="1"/>
  <c r="G52" i="1"/>
  <c r="G51" i="1" s="1"/>
  <c r="H52" i="1"/>
  <c r="H51" i="1" s="1"/>
  <c r="I52" i="1"/>
  <c r="I51" i="1" s="1"/>
  <c r="K51" i="1" s="1"/>
  <c r="J52" i="1"/>
  <c r="L52" i="1"/>
  <c r="L51" i="1" s="1"/>
  <c r="K53" i="1"/>
  <c r="K54" i="1"/>
  <c r="E56" i="1"/>
  <c r="E55" i="1" s="1"/>
  <c r="I56" i="1"/>
  <c r="I55" i="1" s="1"/>
  <c r="K55" i="1" s="1"/>
  <c r="D57" i="1"/>
  <c r="D56" i="1" s="1"/>
  <c r="D55" i="1" s="1"/>
  <c r="E57" i="1"/>
  <c r="F57" i="1"/>
  <c r="F56" i="1" s="1"/>
  <c r="F55" i="1" s="1"/>
  <c r="G57" i="1"/>
  <c r="G56" i="1" s="1"/>
  <c r="G55" i="1" s="1"/>
  <c r="H57" i="1"/>
  <c r="H56" i="1" s="1"/>
  <c r="H55" i="1" s="1"/>
  <c r="I57" i="1"/>
  <c r="J57" i="1"/>
  <c r="J56" i="1" s="1"/>
  <c r="J55" i="1" s="1"/>
  <c r="K57" i="1"/>
  <c r="L57" i="1"/>
  <c r="L56" i="1" s="1"/>
  <c r="L55" i="1" s="1"/>
  <c r="K58" i="1"/>
  <c r="K59" i="1"/>
  <c r="K60" i="1"/>
  <c r="K61" i="1"/>
  <c r="K62" i="1"/>
  <c r="K63" i="1"/>
  <c r="J12" i="1" l="1"/>
  <c r="H44" i="1"/>
  <c r="L22" i="1"/>
  <c r="E12" i="1"/>
  <c r="D44" i="1"/>
  <c r="K33" i="1"/>
  <c r="H12" i="1"/>
  <c r="D12" i="1"/>
  <c r="F12" i="1"/>
  <c r="G22" i="1"/>
  <c r="K45" i="1"/>
  <c r="I44" i="1"/>
  <c r="K44" i="1" s="1"/>
  <c r="K23" i="1"/>
  <c r="E22" i="1"/>
  <c r="L12" i="1"/>
  <c r="G12" i="1"/>
  <c r="K56" i="1"/>
  <c r="K52" i="1"/>
  <c r="K40" i="1"/>
  <c r="I30" i="1"/>
  <c r="K30" i="1" s="1"/>
  <c r="K24" i="1"/>
  <c r="K20" i="1"/>
  <c r="I14" i="1"/>
  <c r="K14" i="1" l="1"/>
  <c r="I13" i="1"/>
  <c r="I22" i="1"/>
  <c r="K22" i="1" s="1"/>
  <c r="K13" i="1" l="1"/>
  <c r="I12" i="1"/>
  <c r="K12" i="1" s="1"/>
</calcChain>
</file>

<file path=xl/sharedStrings.xml><?xml version="1.0" encoding="utf-8"?>
<sst xmlns="http://schemas.openxmlformats.org/spreadsheetml/2006/main" count="182" uniqueCount="179">
  <si>
    <t>CENTRALIZAT</t>
  </si>
  <si>
    <t xml:space="preserve"> Anexa 13</t>
  </si>
  <si>
    <t>Cont de executie - Cheltuieli - Bugetul local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</si>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</sst>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D13+D19+D22+D44+D55</f>
        <v>2918200</v>
      </c>
      <c r="E12" s="11">
        <f>E13+E19+E22+E44+E55</f>
        <v>1028074</v>
      </c>
      <c r="F12" s="11">
        <f>F13+F19+F22+F44+F55</f>
        <v>5835300</v>
      </c>
      <c r="G12" s="11">
        <f>G13+G19+G22+G44+G55</f>
        <v>5222100</v>
      </c>
      <c r="H12" s="11">
        <f>H13+H19+H22+H44+H55</f>
        <v>5222101</v>
      </c>
      <c r="I12" s="11">
        <f>I13+I19+I22+I44+I55</f>
        <v>5222101</v>
      </c>
      <c r="J12" s="11">
        <f>J13+J19+J22+J44+J55</f>
        <v>4730912</v>
      </c>
      <c r="K12" s="11">
        <f>I12-J12</f>
        <v>491189</v>
      </c>
      <c r="L12" s="11">
        <f>L13+L19+L22+L44+L55</f>
        <v>4142594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1478100</v>
      </c>
      <c r="G13" s="11">
        <f>G14+G17</f>
        <v>1351747</v>
      </c>
      <c r="H13" s="11">
        <f>H14+H17</f>
        <v>1351747</v>
      </c>
      <c r="I13" s="11">
        <f>I14+I17</f>
        <v>1351747</v>
      </c>
      <c r="J13" s="11">
        <f>J14+J17</f>
        <v>1333424</v>
      </c>
      <c r="K13" s="11">
        <f>I13-J13</f>
        <v>18323</v>
      </c>
      <c r="L13" s="11">
        <f>L14+L17</f>
        <v>1402904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1468100</v>
      </c>
      <c r="G14" s="11">
        <f>G15</f>
        <v>1351747</v>
      </c>
      <c r="H14" s="11">
        <f>H15</f>
        <v>1351747</v>
      </c>
      <c r="I14" s="11">
        <f>I15</f>
        <v>1351747</v>
      </c>
      <c r="J14" s="11">
        <f>J15</f>
        <v>1333424</v>
      </c>
      <c r="K14" s="11">
        <f>I14-J14</f>
        <v>18323</v>
      </c>
      <c r="L14" s="11">
        <f>L15</f>
        <v>1402904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1468100</v>
      </c>
      <c r="G15" s="11">
        <f>G16</f>
        <v>1351747</v>
      </c>
      <c r="H15" s="11">
        <f>H16</f>
        <v>1351747</v>
      </c>
      <c r="I15" s="11">
        <f>I16</f>
        <v>1351747</v>
      </c>
      <c r="J15" s="11">
        <f>J16</f>
        <v>1333424</v>
      </c>
      <c r="K15" s="11">
        <f>I15-J15</f>
        <v>18323</v>
      </c>
      <c r="L15" s="11">
        <f>L16</f>
        <v>1402904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1468100</v>
      </c>
      <c r="G16" s="11">
        <v>1351747</v>
      </c>
      <c r="H16" s="11">
        <v>1351747</v>
      </c>
      <c r="I16" s="11">
        <v>1351747</v>
      </c>
      <c r="J16" s="11">
        <v>1333424</v>
      </c>
      <c r="K16" s="11">
        <f>I16-J16</f>
        <v>18323</v>
      </c>
      <c r="L16" s="11">
        <v>1402904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10000</v>
      </c>
      <c r="G19" s="11">
        <f>+G20</f>
        <v>7884</v>
      </c>
      <c r="H19" s="11">
        <f>+H20</f>
        <v>7884</v>
      </c>
      <c r="I19" s="11">
        <f>+I20</f>
        <v>7884</v>
      </c>
      <c r="J19" s="11">
        <f>+J20</f>
        <v>7883</v>
      </c>
      <c r="K19" s="11">
        <f>I19-J19</f>
        <v>1</v>
      </c>
      <c r="L19" s="11">
        <f>+L20</f>
        <v>75695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10000</v>
      </c>
      <c r="G20" s="11">
        <f>+G21</f>
        <v>7884</v>
      </c>
      <c r="H20" s="11">
        <f>+H21</f>
        <v>7884</v>
      </c>
      <c r="I20" s="11">
        <f>+I21</f>
        <v>7884</v>
      </c>
      <c r="J20" s="11">
        <f>+J21</f>
        <v>7883</v>
      </c>
      <c r="K20" s="11">
        <f>I20-J20</f>
        <v>1</v>
      </c>
      <c r="L20" s="11">
        <f>+L21</f>
        <v>75695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10000</v>
      </c>
      <c r="G21" s="11">
        <v>7884</v>
      </c>
      <c r="H21" s="11">
        <v>7884</v>
      </c>
      <c r="I21" s="11">
        <v>7884</v>
      </c>
      <c r="J21" s="11">
        <v>7883</v>
      </c>
      <c r="K21" s="11">
        <f>I21-J21</f>
        <v>1</v>
      </c>
      <c r="L21" s="11">
        <v>75695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D23+D30+D33+D39</f>
        <v>2124800</v>
      </c>
      <c r="E22" s="11">
        <f>E23+E30+E33+E39</f>
        <v>140800</v>
      </c>
      <c r="F22" s="11">
        <f>F23+F30+F33+F39</f>
        <v>3160800</v>
      </c>
      <c r="G22" s="11">
        <f>G23+G30+G33+G39</f>
        <v>1572702</v>
      </c>
      <c r="H22" s="11">
        <f>H23+H30+H33+H39</f>
        <v>1572702</v>
      </c>
      <c r="I22" s="11">
        <f>I23+I30+I33+I39</f>
        <v>1572702</v>
      </c>
      <c r="J22" s="11">
        <f>J23+J30+J33+J39</f>
        <v>1537609</v>
      </c>
      <c r="K22" s="11">
        <f>I22-J22</f>
        <v>35093</v>
      </c>
      <c r="L22" s="11">
        <f>L23+L30+L33+L39</f>
        <v>1567138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1932000</v>
      </c>
      <c r="E23" s="11">
        <f>E24+E27+E29</f>
        <v>0</v>
      </c>
      <c r="F23" s="11">
        <f>F24+F27+F29</f>
        <v>2239000</v>
      </c>
      <c r="G23" s="11">
        <f>G24+G27+G29</f>
        <v>389521</v>
      </c>
      <c r="H23" s="11">
        <f>H24+H27+H29</f>
        <v>389521</v>
      </c>
      <c r="I23" s="11">
        <f>I24+I27+I29</f>
        <v>389521</v>
      </c>
      <c r="J23" s="11">
        <f>J24+J27+J29</f>
        <v>363638</v>
      </c>
      <c r="K23" s="11">
        <f>I23-J23</f>
        <v>25883</v>
      </c>
      <c r="L23" s="11">
        <f>L24+L27+L29</f>
        <v>479617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1331000</v>
      </c>
      <c r="E24" s="11">
        <f>E25+E26</f>
        <v>0</v>
      </c>
      <c r="F24" s="11">
        <f>F25+F26</f>
        <v>1331000</v>
      </c>
      <c r="G24" s="11">
        <f>G25+G26</f>
        <v>0</v>
      </c>
      <c r="H24" s="11">
        <f>H25+H26</f>
        <v>0</v>
      </c>
      <c r="I24" s="11">
        <f>I25+I26</f>
        <v>0</v>
      </c>
      <c r="J24" s="11">
        <f>J25+J26</f>
        <v>0</v>
      </c>
      <c r="K24" s="11">
        <f>I24-J24</f>
        <v>0</v>
      </c>
      <c r="L24" s="11">
        <f>L25+L26</f>
        <v>4363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1331000</v>
      </c>
      <c r="E25" s="11">
        <v>0</v>
      </c>
      <c r="F25" s="11">
        <v>1331000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4363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601000</v>
      </c>
      <c r="E27" s="11">
        <f>E28</f>
        <v>0</v>
      </c>
      <c r="F27" s="11">
        <f>F28</f>
        <v>898000</v>
      </c>
      <c r="G27" s="11">
        <f>G28</f>
        <v>386521</v>
      </c>
      <c r="H27" s="11">
        <f>H28</f>
        <v>386521</v>
      </c>
      <c r="I27" s="11">
        <f>I28</f>
        <v>386521</v>
      </c>
      <c r="J27" s="11">
        <f>J28</f>
        <v>360838</v>
      </c>
      <c r="K27" s="11">
        <f>I27-J27</f>
        <v>25683</v>
      </c>
      <c r="L27" s="11">
        <f>L28</f>
        <v>472454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601000</v>
      </c>
      <c r="E28" s="11">
        <v>0</v>
      </c>
      <c r="F28" s="11">
        <v>898000</v>
      </c>
      <c r="G28" s="11">
        <v>386521</v>
      </c>
      <c r="H28" s="11">
        <v>386521</v>
      </c>
      <c r="I28" s="11">
        <v>386521</v>
      </c>
      <c r="J28" s="11">
        <v>360838</v>
      </c>
      <c r="K28" s="11">
        <f>I28-J28</f>
        <v>25683</v>
      </c>
      <c r="L28" s="11">
        <v>472454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10000</v>
      </c>
      <c r="G29" s="11">
        <v>3000</v>
      </c>
      <c r="H29" s="11">
        <v>3000</v>
      </c>
      <c r="I29" s="11">
        <v>3000</v>
      </c>
      <c r="J29" s="11">
        <v>2800</v>
      </c>
      <c r="K29" s="11">
        <f>I29-J29</f>
        <v>200</v>
      </c>
      <c r="L29" s="11">
        <v>2800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6000</v>
      </c>
      <c r="E30" s="11">
        <f>+E31</f>
        <v>6000</v>
      </c>
      <c r="F30" s="11">
        <f>+F31</f>
        <v>6000</v>
      </c>
      <c r="G30" s="11">
        <f>+G31</f>
        <v>6000</v>
      </c>
      <c r="H30" s="11">
        <f>+H31</f>
        <v>6000</v>
      </c>
      <c r="I30" s="11">
        <f>+I31</f>
        <v>6000</v>
      </c>
      <c r="J30" s="11">
        <f>+J31</f>
        <v>6000</v>
      </c>
      <c r="K30" s="11">
        <f>I30-J30</f>
        <v>0</v>
      </c>
      <c r="L30" s="11">
        <f>+L31</f>
        <v>910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6000</v>
      </c>
      <c r="E31" s="11">
        <f>E32</f>
        <v>6000</v>
      </c>
      <c r="F31" s="11">
        <f>F32</f>
        <v>6000</v>
      </c>
      <c r="G31" s="11">
        <f>G32</f>
        <v>6000</v>
      </c>
      <c r="H31" s="11">
        <f>H32</f>
        <v>6000</v>
      </c>
      <c r="I31" s="11">
        <f>I32</f>
        <v>6000</v>
      </c>
      <c r="J31" s="11">
        <f>J32</f>
        <v>6000</v>
      </c>
      <c r="K31" s="11">
        <f>I31-J31</f>
        <v>0</v>
      </c>
      <c r="L31" s="11">
        <f>L32</f>
        <v>910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6000</v>
      </c>
      <c r="E32" s="11">
        <v>6000</v>
      </c>
      <c r="F32" s="11">
        <v>6000</v>
      </c>
      <c r="G32" s="11">
        <v>6000</v>
      </c>
      <c r="H32" s="11">
        <v>6000</v>
      </c>
      <c r="I32" s="11">
        <v>6000</v>
      </c>
      <c r="J32" s="11">
        <v>6000</v>
      </c>
      <c r="K32" s="11">
        <f>I32-J32</f>
        <v>0</v>
      </c>
      <c r="L32" s="11">
        <v>910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D34+D36+D38</f>
        <v>186800</v>
      </c>
      <c r="E33" s="11">
        <f>E34+E36+E38</f>
        <v>134800</v>
      </c>
      <c r="F33" s="11">
        <f>F34+F36+F38</f>
        <v>262800</v>
      </c>
      <c r="G33" s="11">
        <f>G34+G36+G38</f>
        <v>210170</v>
      </c>
      <c r="H33" s="11">
        <f>H34+H36+H38</f>
        <v>210170</v>
      </c>
      <c r="I33" s="11">
        <f>I34+I36+I38</f>
        <v>210170</v>
      </c>
      <c r="J33" s="11">
        <f>J34+J36+J38</f>
        <v>208344</v>
      </c>
      <c r="K33" s="11">
        <f>I33-J33</f>
        <v>1826</v>
      </c>
      <c r="L33" s="11">
        <f>L34+L36+L38</f>
        <v>119062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56000</v>
      </c>
      <c r="G34" s="11">
        <f>G35</f>
        <v>55370</v>
      </c>
      <c r="H34" s="11">
        <f>H35</f>
        <v>55370</v>
      </c>
      <c r="I34" s="11">
        <f>I35</f>
        <v>55370</v>
      </c>
      <c r="J34" s="11">
        <f>J35</f>
        <v>55370</v>
      </c>
      <c r="K34" s="11">
        <f>I34-J34</f>
        <v>0</v>
      </c>
      <c r="L34" s="11">
        <f>L35</f>
        <v>55476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56000</v>
      </c>
      <c r="G35" s="11">
        <v>55370</v>
      </c>
      <c r="H35" s="11">
        <v>55370</v>
      </c>
      <c r="I35" s="11">
        <v>55370</v>
      </c>
      <c r="J35" s="11">
        <v>55370</v>
      </c>
      <c r="K35" s="11">
        <f>I35-J35</f>
        <v>0</v>
      </c>
      <c r="L35" s="11">
        <v>55476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0</v>
      </c>
      <c r="E36" s="11">
        <f>+E37</f>
        <v>0</v>
      </c>
      <c r="F36" s="11">
        <f>+F37</f>
        <v>0</v>
      </c>
      <c r="G36" s="11">
        <f>+G37</f>
        <v>0</v>
      </c>
      <c r="H36" s="11">
        <f>+H37</f>
        <v>0</v>
      </c>
      <c r="I36" s="11">
        <f>+I37</f>
        <v>0</v>
      </c>
      <c r="J36" s="11">
        <f>+J37</f>
        <v>0</v>
      </c>
      <c r="K36" s="11">
        <f>I36-J36</f>
        <v>0</v>
      </c>
      <c r="L36" s="11">
        <f>+L37</f>
        <v>198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198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186800</v>
      </c>
      <c r="E38" s="11">
        <v>134800</v>
      </c>
      <c r="F38" s="11">
        <v>206800</v>
      </c>
      <c r="G38" s="11">
        <v>154800</v>
      </c>
      <c r="H38" s="11">
        <v>154800</v>
      </c>
      <c r="I38" s="11">
        <v>154800</v>
      </c>
      <c r="J38" s="11">
        <v>152974</v>
      </c>
      <c r="K38" s="11">
        <f>I38-J38</f>
        <v>1826</v>
      </c>
      <c r="L38" s="11">
        <v>63388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653000</v>
      </c>
      <c r="G39" s="11">
        <f>+G40+G42</f>
        <v>967011</v>
      </c>
      <c r="H39" s="11">
        <f>+H40+H42</f>
        <v>967011</v>
      </c>
      <c r="I39" s="11">
        <f>+I40+I42</f>
        <v>967011</v>
      </c>
      <c r="J39" s="11">
        <f>+J40+J42</f>
        <v>959627</v>
      </c>
      <c r="K39" s="11">
        <f>I39-J39</f>
        <v>7384</v>
      </c>
      <c r="L39" s="11">
        <f>+L40+L42</f>
        <v>967549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603000</v>
      </c>
      <c r="G40" s="11">
        <f>G41</f>
        <v>668285</v>
      </c>
      <c r="H40" s="11">
        <f>H41</f>
        <v>668285</v>
      </c>
      <c r="I40" s="11">
        <f>I41</f>
        <v>668285</v>
      </c>
      <c r="J40" s="11">
        <f>J41</f>
        <v>661222</v>
      </c>
      <c r="K40" s="11">
        <f>I40-J40</f>
        <v>7063</v>
      </c>
      <c r="L40" s="11">
        <f>L41</f>
        <v>668823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603000</v>
      </c>
      <c r="G41" s="11">
        <v>668285</v>
      </c>
      <c r="H41" s="11">
        <v>668285</v>
      </c>
      <c r="I41" s="11">
        <v>668285</v>
      </c>
      <c r="J41" s="11">
        <v>661222</v>
      </c>
      <c r="K41" s="11">
        <f>I41-J41</f>
        <v>7063</v>
      </c>
      <c r="L41" s="11">
        <v>668823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50000</v>
      </c>
      <c r="G42" s="11">
        <f>G43</f>
        <v>298726</v>
      </c>
      <c r="H42" s="11">
        <f>H43</f>
        <v>298726</v>
      </c>
      <c r="I42" s="11">
        <f>I43</f>
        <v>298726</v>
      </c>
      <c r="J42" s="11">
        <f>J43</f>
        <v>298405</v>
      </c>
      <c r="K42" s="11">
        <f>I42-J42</f>
        <v>321</v>
      </c>
      <c r="L42" s="11">
        <f>L43</f>
        <v>298726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50000</v>
      </c>
      <c r="G43" s="11">
        <v>298726</v>
      </c>
      <c r="H43" s="11">
        <v>298726</v>
      </c>
      <c r="I43" s="11">
        <v>298726</v>
      </c>
      <c r="J43" s="11">
        <v>298405</v>
      </c>
      <c r="K43" s="11">
        <f>I43-J43</f>
        <v>321</v>
      </c>
      <c r="L43" s="11">
        <v>298726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458400</v>
      </c>
      <c r="E44" s="11">
        <f>E45+E51</f>
        <v>191274</v>
      </c>
      <c r="F44" s="11">
        <f>F45+F51</f>
        <v>781400</v>
      </c>
      <c r="G44" s="11">
        <f>G45+G51</f>
        <v>503954</v>
      </c>
      <c r="H44" s="11">
        <f>H45+H51</f>
        <v>503955</v>
      </c>
      <c r="I44" s="11">
        <f>I45+I51</f>
        <v>503955</v>
      </c>
      <c r="J44" s="11">
        <f>J45+J51</f>
        <v>454352</v>
      </c>
      <c r="K44" s="11">
        <f>I44-J44</f>
        <v>49603</v>
      </c>
      <c r="L44" s="11">
        <f>L45+L51</f>
        <v>366832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458400</v>
      </c>
      <c r="E45" s="11">
        <f>+E46+E48+E49+E50</f>
        <v>191274</v>
      </c>
      <c r="F45" s="11">
        <f>+F46+F48+F49+F50</f>
        <v>688400</v>
      </c>
      <c r="G45" s="11">
        <f>+G46+G48+G49+G50</f>
        <v>401274</v>
      </c>
      <c r="H45" s="11">
        <f>+H46+H48+H49+H50</f>
        <v>401275</v>
      </c>
      <c r="I45" s="11">
        <f>+I46+I48+I49+I50</f>
        <v>401275</v>
      </c>
      <c r="J45" s="11">
        <f>+J46+J48+J49+J50</f>
        <v>351672</v>
      </c>
      <c r="K45" s="11">
        <f>I45-J45</f>
        <v>49603</v>
      </c>
      <c r="L45" s="11">
        <f>+L46+L48+L49+L50</f>
        <v>264152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100000</v>
      </c>
      <c r="E46" s="11">
        <f>E47</f>
        <v>10000</v>
      </c>
      <c r="F46" s="11">
        <f>F47</f>
        <v>220000</v>
      </c>
      <c r="G46" s="11">
        <f>G47</f>
        <v>105000</v>
      </c>
      <c r="H46" s="11">
        <f>H47</f>
        <v>105001</v>
      </c>
      <c r="I46" s="11">
        <f>I47</f>
        <v>105001</v>
      </c>
      <c r="J46" s="11">
        <f>J47</f>
        <v>82753</v>
      </c>
      <c r="K46" s="11">
        <f>I46-J46</f>
        <v>22248</v>
      </c>
      <c r="L46" s="11">
        <f>L47</f>
        <v>84136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100000</v>
      </c>
      <c r="E47" s="11">
        <v>10000</v>
      </c>
      <c r="F47" s="11">
        <v>220000</v>
      </c>
      <c r="G47" s="11">
        <v>105000</v>
      </c>
      <c r="H47" s="11">
        <v>105001</v>
      </c>
      <c r="I47" s="11">
        <v>105001</v>
      </c>
      <c r="J47" s="11">
        <v>82753</v>
      </c>
      <c r="K47" s="11">
        <f>I47-J47</f>
        <v>22248</v>
      </c>
      <c r="L47" s="11">
        <v>84136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48492</v>
      </c>
      <c r="F48" s="11">
        <v>92000</v>
      </c>
      <c r="G48" s="11">
        <v>145492</v>
      </c>
      <c r="H48" s="11">
        <v>145492</v>
      </c>
      <c r="I48" s="11">
        <v>145492</v>
      </c>
      <c r="J48" s="11">
        <v>142343</v>
      </c>
      <c r="K48" s="11">
        <f>I48-J48</f>
        <v>3149</v>
      </c>
      <c r="L48" s="11">
        <v>102291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120000</v>
      </c>
      <c r="E49" s="11">
        <v>10000</v>
      </c>
      <c r="F49" s="11">
        <v>120000</v>
      </c>
      <c r="G49" s="11">
        <v>10000</v>
      </c>
      <c r="H49" s="11">
        <v>10000</v>
      </c>
      <c r="I49" s="11">
        <v>10000</v>
      </c>
      <c r="J49" s="11">
        <v>8330</v>
      </c>
      <c r="K49" s="11">
        <f>I49-J49</f>
        <v>1670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238400</v>
      </c>
      <c r="E50" s="11">
        <v>122782</v>
      </c>
      <c r="F50" s="11">
        <v>256400</v>
      </c>
      <c r="G50" s="11">
        <v>140782</v>
      </c>
      <c r="H50" s="11">
        <v>140782</v>
      </c>
      <c r="I50" s="11">
        <v>140782</v>
      </c>
      <c r="J50" s="11">
        <v>118246</v>
      </c>
      <c r="K50" s="11">
        <f>I50-J50</f>
        <v>22536</v>
      </c>
      <c r="L50" s="11">
        <v>77725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93000</v>
      </c>
      <c r="G51" s="11">
        <f>+G52+G54</f>
        <v>102680</v>
      </c>
      <c r="H51" s="11">
        <f>+H52+H54</f>
        <v>102680</v>
      </c>
      <c r="I51" s="11">
        <f>+I52+I54</f>
        <v>102680</v>
      </c>
      <c r="J51" s="11">
        <f>+J52+J54</f>
        <v>102680</v>
      </c>
      <c r="K51" s="11">
        <f>I51-J51</f>
        <v>0</v>
      </c>
      <c r="L51" s="11">
        <f>+L52+L54</f>
        <v>102680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0</v>
      </c>
      <c r="E52" s="11">
        <f>+E53</f>
        <v>0</v>
      </c>
      <c r="F52" s="11">
        <f>+F53</f>
        <v>30000</v>
      </c>
      <c r="G52" s="11">
        <f>+G53</f>
        <v>27600</v>
      </c>
      <c r="H52" s="11">
        <f>+H53</f>
        <v>27600</v>
      </c>
      <c r="I52" s="11">
        <f>+I53</f>
        <v>27600</v>
      </c>
      <c r="J52" s="11">
        <f>+J53</f>
        <v>27600</v>
      </c>
      <c r="K52" s="11">
        <f>I52-J52</f>
        <v>0</v>
      </c>
      <c r="L52" s="11">
        <f>+L53</f>
        <v>27600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30000</v>
      </c>
      <c r="G53" s="11">
        <v>27600</v>
      </c>
      <c r="H53" s="11">
        <v>27600</v>
      </c>
      <c r="I53" s="11">
        <v>27600</v>
      </c>
      <c r="J53" s="11">
        <v>27600</v>
      </c>
      <c r="K53" s="11">
        <f>I53-J53</f>
        <v>0</v>
      </c>
      <c r="L53" s="11">
        <v>27600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63000</v>
      </c>
      <c r="G54" s="11">
        <v>75080</v>
      </c>
      <c r="H54" s="11">
        <v>75080</v>
      </c>
      <c r="I54" s="11">
        <v>75080</v>
      </c>
      <c r="J54" s="11">
        <v>75080</v>
      </c>
      <c r="K54" s="11">
        <f>I54-J54</f>
        <v>0</v>
      </c>
      <c r="L54" s="11">
        <v>75080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335000</v>
      </c>
      <c r="E55" s="11">
        <f>+E56</f>
        <v>696000</v>
      </c>
      <c r="F55" s="11">
        <f>+F56</f>
        <v>405000</v>
      </c>
      <c r="G55" s="11">
        <f>+G56</f>
        <v>1785813</v>
      </c>
      <c r="H55" s="11">
        <f>+H56</f>
        <v>1785813</v>
      </c>
      <c r="I55" s="11">
        <f>+I56</f>
        <v>1785813</v>
      </c>
      <c r="J55" s="11">
        <f>+J56</f>
        <v>1397644</v>
      </c>
      <c r="K55" s="11">
        <f>I55-J55</f>
        <v>388169</v>
      </c>
      <c r="L55" s="11">
        <f>+L56</f>
        <v>730025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335000</v>
      </c>
      <c r="E56" s="11">
        <f>E57</f>
        <v>696000</v>
      </c>
      <c r="F56" s="11">
        <f>F57</f>
        <v>405000</v>
      </c>
      <c r="G56" s="11">
        <f>G57</f>
        <v>1785813</v>
      </c>
      <c r="H56" s="11">
        <f>H57</f>
        <v>1785813</v>
      </c>
      <c r="I56" s="11">
        <f>I57</f>
        <v>1785813</v>
      </c>
      <c r="J56" s="11">
        <f>J57</f>
        <v>1397644</v>
      </c>
      <c r="K56" s="11">
        <f>I56-J56</f>
        <v>388169</v>
      </c>
      <c r="L56" s="11">
        <f>L57</f>
        <v>730025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335000</v>
      </c>
      <c r="E57" s="11">
        <f>E58</f>
        <v>696000</v>
      </c>
      <c r="F57" s="11">
        <f>F58</f>
        <v>405000</v>
      </c>
      <c r="G57" s="11">
        <f>G58</f>
        <v>1785813</v>
      </c>
      <c r="H57" s="11">
        <f>H58</f>
        <v>1785813</v>
      </c>
      <c r="I57" s="11">
        <f>I58</f>
        <v>1785813</v>
      </c>
      <c r="J57" s="11">
        <f>J58</f>
        <v>1397644</v>
      </c>
      <c r="K57" s="11">
        <f>I57-J57</f>
        <v>388169</v>
      </c>
      <c r="L57" s="11">
        <f>L58</f>
        <v>730025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335000</v>
      </c>
      <c r="E58" s="11">
        <v>696000</v>
      </c>
      <c r="F58" s="11">
        <v>405000</v>
      </c>
      <c r="G58" s="11">
        <v>1785813</v>
      </c>
      <c r="H58" s="11">
        <v>1785813</v>
      </c>
      <c r="I58" s="11">
        <v>1785813</v>
      </c>
      <c r="J58" s="11">
        <v>1397644</v>
      </c>
      <c r="K58" s="11">
        <f>I58-J58</f>
        <v>388169</v>
      </c>
      <c r="L58" s="11">
        <v>730025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-25600</v>
      </c>
      <c r="G59" s="11">
        <v>-25600</v>
      </c>
      <c r="H59" s="11">
        <v>0</v>
      </c>
      <c r="I59" s="11">
        <v>0</v>
      </c>
      <c r="J59" s="11">
        <v>481900</v>
      </c>
      <c r="K59" s="11">
        <f>I59-J59</f>
        <v>-481900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481900</v>
      </c>
      <c r="K60" s="11">
        <f>I60-J60</f>
        <v>-481900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481901</v>
      </c>
      <c r="K61" s="11">
        <f>I61-J61</f>
        <v>-481901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-25600</v>
      </c>
      <c r="G62" s="11">
        <v>-25600</v>
      </c>
      <c r="H62" s="11">
        <v>0</v>
      </c>
      <c r="I62" s="11">
        <v>0</v>
      </c>
      <c r="J62" s="11">
        <v>0</v>
      </c>
      <c r="K62" s="11">
        <f>I62-J62</f>
        <v>0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-25600</v>
      </c>
      <c r="G63" s="11">
        <v>-25600</v>
      </c>
      <c r="H63" s="11">
        <v>0</v>
      </c>
      <c r="I63" s="11">
        <v>0</v>
      </c>
      <c r="J63" s="11">
        <v>-1</v>
      </c>
      <c r="K63" s="11">
        <f>I63-J63</f>
        <v>1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174</v>
      </c>
      <c r="B65" s="13"/>
      <c r="C65" s="13"/>
      <c r="D65" s="13"/>
      <c r="E65" s="13" t="s">
        <v>176</v>
      </c>
      <c r="F65" s="13"/>
      <c r="G65" s="13"/>
      <c r="H65" s="13"/>
      <c r="I65" s="13" t="s">
        <v>177</v>
      </c>
      <c r="J65" s="13"/>
      <c r="K65" s="13"/>
      <c r="L65" s="13"/>
    </row>
    <row r="66" spans="1:12" x14ac:dyDescent="0.25">
      <c r="A66" s="3" t="s">
        <v>175</v>
      </c>
      <c r="B66" s="3"/>
      <c r="C66" s="3"/>
      <c r="D66" s="3"/>
      <c r="E66" s="3" t="s">
        <v>176</v>
      </c>
      <c r="F66" s="3"/>
      <c r="G66" s="3"/>
      <c r="H66" s="3"/>
      <c r="I66" s="3" t="s">
        <v>178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4">
    <mergeCell ref="K6:K10"/>
    <mergeCell ref="L6:L10"/>
    <mergeCell ref="A65:D65"/>
    <mergeCell ref="A66:D66"/>
    <mergeCell ref="E65:H65"/>
    <mergeCell ref="E66:H66"/>
    <mergeCell ref="I65:L65"/>
    <mergeCell ref="I66:L6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2022-03-01T10:53:56Z</dcterms:created>
  <dcterms:modified xsi:type="dcterms:W3CDTF">2022-03-01T10:53:59Z</dcterms:modified>
</cp:coreProperties>
</file>