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F19" i="1"/>
  <c r="H19" i="1"/>
  <c r="J19" i="1"/>
  <c r="L19" i="1"/>
  <c r="D20" i="1"/>
  <c r="E20" i="1"/>
  <c r="E19" i="1" s="1"/>
  <c r="F20" i="1"/>
  <c r="G20" i="1"/>
  <c r="G19" i="1" s="1"/>
  <c r="H20" i="1"/>
  <c r="I20" i="1"/>
  <c r="I19" i="1" s="1"/>
  <c r="K19" i="1" s="1"/>
  <c r="J20" i="1"/>
  <c r="K20" i="1"/>
  <c r="L20" i="1"/>
  <c r="K21" i="1"/>
  <c r="D24" i="1"/>
  <c r="E24" i="1"/>
  <c r="E23" i="1" s="1"/>
  <c r="F24" i="1"/>
  <c r="G24" i="1"/>
  <c r="G23" i="1" s="1"/>
  <c r="H24" i="1"/>
  <c r="I24" i="1"/>
  <c r="I23" i="1" s="1"/>
  <c r="J24" i="1"/>
  <c r="K24" i="1"/>
  <c r="L24" i="1"/>
  <c r="K25" i="1"/>
  <c r="K26" i="1"/>
  <c r="D27" i="1"/>
  <c r="D23" i="1" s="1"/>
  <c r="D22" i="1" s="1"/>
  <c r="E27" i="1"/>
  <c r="F27" i="1"/>
  <c r="F23" i="1" s="1"/>
  <c r="G27" i="1"/>
  <c r="H27" i="1"/>
  <c r="H23" i="1" s="1"/>
  <c r="H22" i="1" s="1"/>
  <c r="I27" i="1"/>
  <c r="K27" i="1" s="1"/>
  <c r="J27" i="1"/>
  <c r="J23" i="1" s="1"/>
  <c r="L27" i="1"/>
  <c r="L23" i="1" s="1"/>
  <c r="K28" i="1"/>
  <c r="K29" i="1"/>
  <c r="E30" i="1"/>
  <c r="G30" i="1"/>
  <c r="I30" i="1"/>
  <c r="K30" i="1" s="1"/>
  <c r="D31" i="1"/>
  <c r="D30" i="1" s="1"/>
  <c r="E31" i="1"/>
  <c r="F31" i="1"/>
  <c r="F30" i="1" s="1"/>
  <c r="G31" i="1"/>
  <c r="H31" i="1"/>
  <c r="H30" i="1" s="1"/>
  <c r="I31" i="1"/>
  <c r="K31" i="1" s="1"/>
  <c r="J31" i="1"/>
  <c r="J30" i="1" s="1"/>
  <c r="L31" i="1"/>
  <c r="L30" i="1" s="1"/>
  <c r="K32" i="1"/>
  <c r="F33" i="1"/>
  <c r="J33" i="1"/>
  <c r="D34" i="1"/>
  <c r="E34" i="1"/>
  <c r="E33" i="1" s="1"/>
  <c r="F34" i="1"/>
  <c r="G34" i="1"/>
  <c r="G33" i="1" s="1"/>
  <c r="H34" i="1"/>
  <c r="I34" i="1"/>
  <c r="K34" i="1" s="1"/>
  <c r="J34" i="1"/>
  <c r="L34" i="1"/>
  <c r="K35" i="1"/>
  <c r="D36" i="1"/>
  <c r="D33" i="1" s="1"/>
  <c r="E36" i="1"/>
  <c r="F36" i="1"/>
  <c r="G36" i="1"/>
  <c r="H36" i="1"/>
  <c r="H33" i="1" s="1"/>
  <c r="I36" i="1"/>
  <c r="J36" i="1"/>
  <c r="K36" i="1"/>
  <c r="L36" i="1"/>
  <c r="L33" i="1" s="1"/>
  <c r="K37" i="1"/>
  <c r="K38" i="1"/>
  <c r="D39" i="1"/>
  <c r="H39" i="1"/>
  <c r="L39" i="1"/>
  <c r="D40" i="1"/>
  <c r="E40" i="1"/>
  <c r="E39" i="1" s="1"/>
  <c r="F40" i="1"/>
  <c r="G40" i="1"/>
  <c r="G39" i="1" s="1"/>
  <c r="H40" i="1"/>
  <c r="I40" i="1"/>
  <c r="I39" i="1" s="1"/>
  <c r="K39" i="1" s="1"/>
  <c r="J40" i="1"/>
  <c r="K40" i="1"/>
  <c r="L40" i="1"/>
  <c r="K41" i="1"/>
  <c r="D42" i="1"/>
  <c r="E42" i="1"/>
  <c r="F42" i="1"/>
  <c r="F39" i="1" s="1"/>
  <c r="G42" i="1"/>
  <c r="H42" i="1"/>
  <c r="I42" i="1"/>
  <c r="K42" i="1" s="1"/>
  <c r="J42" i="1"/>
  <c r="J39" i="1" s="1"/>
  <c r="L42" i="1"/>
  <c r="K43" i="1"/>
  <c r="D45" i="1"/>
  <c r="D44" i="1" s="1"/>
  <c r="F45" i="1"/>
  <c r="F44" i="1" s="1"/>
  <c r="H45" i="1"/>
  <c r="H44" i="1" s="1"/>
  <c r="J45" i="1"/>
  <c r="J44" i="1" s="1"/>
  <c r="L45" i="1"/>
  <c r="L44" i="1" s="1"/>
  <c r="D46" i="1"/>
  <c r="E46" i="1"/>
  <c r="E45" i="1" s="1"/>
  <c r="E44" i="1" s="1"/>
  <c r="F46" i="1"/>
  <c r="G46" i="1"/>
  <c r="G45" i="1" s="1"/>
  <c r="G44" i="1" s="1"/>
  <c r="H46" i="1"/>
  <c r="I46" i="1"/>
  <c r="K46" i="1" s="1"/>
  <c r="J46" i="1"/>
  <c r="L46" i="1"/>
  <c r="K47" i="1"/>
  <c r="K48" i="1"/>
  <c r="K49" i="1"/>
  <c r="K50" i="1"/>
  <c r="D51" i="1"/>
  <c r="E51" i="1"/>
  <c r="F51" i="1"/>
  <c r="G51" i="1"/>
  <c r="H51" i="1"/>
  <c r="I51" i="1"/>
  <c r="K51" i="1" s="1"/>
  <c r="J51" i="1"/>
  <c r="L51" i="1"/>
  <c r="K52" i="1"/>
  <c r="E54" i="1"/>
  <c r="E53" i="1" s="1"/>
  <c r="G54" i="1"/>
  <c r="G53" i="1" s="1"/>
  <c r="I54" i="1"/>
  <c r="K54" i="1" s="1"/>
  <c r="D55" i="1"/>
  <c r="D54" i="1" s="1"/>
  <c r="D53" i="1" s="1"/>
  <c r="E55" i="1"/>
  <c r="F55" i="1"/>
  <c r="F54" i="1" s="1"/>
  <c r="F53" i="1" s="1"/>
  <c r="G55" i="1"/>
  <c r="H55" i="1"/>
  <c r="H54" i="1" s="1"/>
  <c r="H53" i="1" s="1"/>
  <c r="I55" i="1"/>
  <c r="K55" i="1" s="1"/>
  <c r="J55" i="1"/>
  <c r="J54" i="1" s="1"/>
  <c r="J53" i="1" s="1"/>
  <c r="L55" i="1"/>
  <c r="L54" i="1" s="1"/>
  <c r="L53" i="1" s="1"/>
  <c r="K56" i="1"/>
  <c r="K57" i="1"/>
  <c r="K58" i="1"/>
  <c r="K59" i="1"/>
  <c r="K60" i="1"/>
  <c r="G22" i="1" l="1"/>
  <c r="H12" i="1"/>
  <c r="D12" i="1"/>
  <c r="L22" i="1"/>
  <c r="L12" i="1" s="1"/>
  <c r="G12" i="1"/>
  <c r="K14" i="1"/>
  <c r="J22" i="1"/>
  <c r="J12" i="1" s="1"/>
  <c r="F22" i="1"/>
  <c r="K23" i="1"/>
  <c r="I22" i="1"/>
  <c r="K22" i="1" s="1"/>
  <c r="E22" i="1"/>
  <c r="F12" i="1"/>
  <c r="E12" i="1"/>
  <c r="I53" i="1"/>
  <c r="K53" i="1" s="1"/>
  <c r="I45" i="1"/>
  <c r="I33" i="1"/>
  <c r="K33" i="1" s="1"/>
  <c r="I13" i="1"/>
  <c r="K13" i="1" l="1"/>
  <c r="K45" i="1"/>
  <c r="I44" i="1"/>
  <c r="K44" i="1" s="1"/>
  <c r="I12" i="1" l="1"/>
  <c r="K12" i="1" s="1"/>
</calcChain>
</file>

<file path=xl/sharedStrings.xml><?xml version="1.0" encoding="utf-8"?>
<sst xmlns="http://schemas.openxmlformats.org/spreadsheetml/2006/main" count="173" uniqueCount="170">
  <si>
    <t>CENTRALIZAT</t>
  </si>
  <si>
    <t xml:space="preserve"> Anexa 13</t>
  </si>
  <si>
    <t>Cont de executie - Cheltuieli - Bugetul local</t>
  </si>
  <si>
    <t>Trimestrul: 3,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</si>
  <si>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</si>
  <si>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</si>
  <si>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</si>
  <si>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</si>
  <si>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</si>
  <si>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</si>
  <si>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</si>
  <si>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</si>
  <si>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</si>
  <si>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</si>
  <si>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</si>
  <si>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</si>
  <si>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</si>
  <si>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</si>
  <si>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</si>
  <si>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</si>
  <si>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</si>
  <si>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</si>
  <si>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</si>
  <si>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</si>
  <si>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</si>
  <si>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</si>
  <si>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</si>
  <si>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</si>
  <si>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</si>
  <si>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</si>
  <si>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</si>
  <si>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</si>
  <si>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</si>
  <si>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</si>
  <si>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</si>
  <si>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</si>
  <si>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</si>
  <si>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</si>
  <si>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</si>
  <si>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</si>
  <si>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</si>
  <si>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</si>
  <si>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</si>
  <si>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</si>
  <si>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</si>
  <si>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</si>
  <si>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</si>
  <si>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</si>
  <si>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</si>
  <si>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</si>
  <si>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</si>
  <si>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</si>
  <si>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</si>
  <si>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</si>
  <si>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</si>
  <si>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</si>
  <si>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</si>
  <si>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</si>
  <si>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</si>
  <si>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</si>
  <si>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</si>
  <si>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</si>
  <si>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</si>
  <si>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</si>
  <si>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</si>
  <si>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</si>
  <si>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</si>
  <si>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</si>
  <si>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</si>
  <si>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</si>
  <si>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</si>
  <si>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</si>
  <si>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</si>
  <si>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</si>
  <si>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</si>
  <si>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</si>
  <si>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</si>
  <si>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</si>
  <si>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</si>
  <si>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</si>
  <si>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</si>
  <si>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</si>
  <si>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</si>
  <si>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</si>
  <si>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</si>
  <si>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</si>
  <si>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</si>
  <si>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</si>
  <si>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</si>
  <si>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</si>
  <si>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65</t>
  </si>
  <si>
    <t>Servicii recreative si sportive (cod 67.02.05.01 la 67.02.05.03)</t>
  </si>
  <si>
    <t>67.02.05</t>
  </si>
  <si>
    <t>68</t>
  </si>
  <si>
    <t>Intretinere gradini publice, parcuri, zone verzi, baze sportive si de agrement</t>
  </si>
  <si>
    <t>67.02.05.03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</si>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</sst>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D13+D19+D22+D44+D53</f>
        <v>7831550</v>
      </c>
      <c r="E12" s="11">
        <f>E13+E19+E22+E44+E53</f>
        <v>7831550</v>
      </c>
      <c r="F12" s="11">
        <f>F13+F19+F22+F44+F53</f>
        <v>12390000</v>
      </c>
      <c r="G12" s="11">
        <f>G13+G19+G22+G44+G53</f>
        <v>11078000</v>
      </c>
      <c r="H12" s="11">
        <f>H13+H19+H22+H44+H53</f>
        <v>11058233</v>
      </c>
      <c r="I12" s="11">
        <f>I13+I19+I22+I44+I53</f>
        <v>11058233</v>
      </c>
      <c r="J12" s="11">
        <f>J13+J19+J22+J44+J53</f>
        <v>4687458</v>
      </c>
      <c r="K12" s="11">
        <f>I12-J12</f>
        <v>6370775</v>
      </c>
      <c r="L12" s="11">
        <f>L13+L19+L22+L44+L53</f>
        <v>3581778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40000</v>
      </c>
      <c r="E13" s="11">
        <f>E14+E17</f>
        <v>40000</v>
      </c>
      <c r="F13" s="11">
        <f>F14+F17</f>
        <v>1627000</v>
      </c>
      <c r="G13" s="11">
        <f>G14+G17</f>
        <v>1274000</v>
      </c>
      <c r="H13" s="11">
        <f>H14+H17</f>
        <v>1265937</v>
      </c>
      <c r="I13" s="11">
        <f>I14+I17</f>
        <v>1265937</v>
      </c>
      <c r="J13" s="11">
        <f>J14+J17</f>
        <v>1065677</v>
      </c>
      <c r="K13" s="11">
        <f>I13-J13</f>
        <v>200260</v>
      </c>
      <c r="L13" s="11">
        <f>L14+L17</f>
        <v>1087895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40000</v>
      </c>
      <c r="E14" s="11">
        <f>E15</f>
        <v>40000</v>
      </c>
      <c r="F14" s="11">
        <f>F15</f>
        <v>1617000</v>
      </c>
      <c r="G14" s="11">
        <f>G15</f>
        <v>1274000</v>
      </c>
      <c r="H14" s="11">
        <f>H15</f>
        <v>1265937</v>
      </c>
      <c r="I14" s="11">
        <f>I15</f>
        <v>1265937</v>
      </c>
      <c r="J14" s="11">
        <f>J15</f>
        <v>1065677</v>
      </c>
      <c r="K14" s="11">
        <f>I14-J14</f>
        <v>200260</v>
      </c>
      <c r="L14" s="11">
        <f>L15</f>
        <v>1087895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40000</v>
      </c>
      <c r="E15" s="11">
        <f>E16</f>
        <v>40000</v>
      </c>
      <c r="F15" s="11">
        <f>F16</f>
        <v>1617000</v>
      </c>
      <c r="G15" s="11">
        <f>G16</f>
        <v>1274000</v>
      </c>
      <c r="H15" s="11">
        <f>H16</f>
        <v>1265937</v>
      </c>
      <c r="I15" s="11">
        <f>I16</f>
        <v>1265937</v>
      </c>
      <c r="J15" s="11">
        <f>J16</f>
        <v>1065677</v>
      </c>
      <c r="K15" s="11">
        <f>I15-J15</f>
        <v>200260</v>
      </c>
      <c r="L15" s="11">
        <f>L16</f>
        <v>1087895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40000</v>
      </c>
      <c r="E16" s="11">
        <v>40000</v>
      </c>
      <c r="F16" s="11">
        <v>1617000</v>
      </c>
      <c r="G16" s="11">
        <v>1274000</v>
      </c>
      <c r="H16" s="11">
        <v>1265937</v>
      </c>
      <c r="I16" s="11">
        <v>1265937</v>
      </c>
      <c r="J16" s="11">
        <v>1065677</v>
      </c>
      <c r="K16" s="11">
        <f>I16-J16</f>
        <v>200260</v>
      </c>
      <c r="L16" s="11">
        <v>1087895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10000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15000</v>
      </c>
      <c r="G19" s="11">
        <f>+G20</f>
        <v>15000</v>
      </c>
      <c r="H19" s="11">
        <f>+H20</f>
        <v>15000</v>
      </c>
      <c r="I19" s="11">
        <f>+I20</f>
        <v>15000</v>
      </c>
      <c r="J19" s="11">
        <f>+J20</f>
        <v>10048</v>
      </c>
      <c r="K19" s="11">
        <f>I19-J19</f>
        <v>4952</v>
      </c>
      <c r="L19" s="11">
        <f>+L20</f>
        <v>56977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15000</v>
      </c>
      <c r="G20" s="11">
        <f>+G21</f>
        <v>15000</v>
      </c>
      <c r="H20" s="11">
        <f>+H21</f>
        <v>15000</v>
      </c>
      <c r="I20" s="11">
        <f>+I21</f>
        <v>15000</v>
      </c>
      <c r="J20" s="11">
        <f>+J21</f>
        <v>10048</v>
      </c>
      <c r="K20" s="11">
        <f>I20-J20</f>
        <v>4952</v>
      </c>
      <c r="L20" s="11">
        <f>+L21</f>
        <v>56977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15000</v>
      </c>
      <c r="G21" s="11">
        <v>15000</v>
      </c>
      <c r="H21" s="11">
        <v>15000</v>
      </c>
      <c r="I21" s="11">
        <v>15000</v>
      </c>
      <c r="J21" s="11">
        <v>10048</v>
      </c>
      <c r="K21" s="11">
        <f>I21-J21</f>
        <v>4952</v>
      </c>
      <c r="L21" s="11">
        <v>56977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D23+D30+D33+D39</f>
        <v>3656850</v>
      </c>
      <c r="E22" s="11">
        <f>E23+E30+E33+E39</f>
        <v>3656850</v>
      </c>
      <c r="F22" s="11">
        <f>F23+F30+F33+F39</f>
        <v>5747300</v>
      </c>
      <c r="G22" s="11">
        <f>G23+G30+G33+G39</f>
        <v>5050300</v>
      </c>
      <c r="H22" s="11">
        <f>H23+H30+H33+H39</f>
        <v>5038596</v>
      </c>
      <c r="I22" s="11">
        <f>I23+I30+I33+I39</f>
        <v>5038596</v>
      </c>
      <c r="J22" s="11">
        <f>J23+J30+J33+J39</f>
        <v>2526288</v>
      </c>
      <c r="K22" s="11">
        <f>I22-J22</f>
        <v>2512308</v>
      </c>
      <c r="L22" s="11">
        <f>L23+L30+L33+L39</f>
        <v>1152333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D24+D27+D29</f>
        <v>3319600</v>
      </c>
      <c r="E23" s="11">
        <f>E24+E27+E29</f>
        <v>3319600</v>
      </c>
      <c r="F23" s="11">
        <f>F24+F27+F29</f>
        <v>3733600</v>
      </c>
      <c r="G23" s="11">
        <f>G24+G27+G29</f>
        <v>3666600</v>
      </c>
      <c r="H23" s="11">
        <f>H24+H27+H29</f>
        <v>3654896</v>
      </c>
      <c r="I23" s="11">
        <f>I24+I27+I29</f>
        <v>3654896</v>
      </c>
      <c r="J23" s="11">
        <f>J24+J27+J29</f>
        <v>1502898</v>
      </c>
      <c r="K23" s="11">
        <f>I23-J23</f>
        <v>2151998</v>
      </c>
      <c r="L23" s="11">
        <f>L24+L27+L29</f>
        <v>344538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2393500</v>
      </c>
      <c r="E24" s="11">
        <f>E25+E26</f>
        <v>2393500</v>
      </c>
      <c r="F24" s="11">
        <f>F25+F26</f>
        <v>2393500</v>
      </c>
      <c r="G24" s="11">
        <f>G25+G26</f>
        <v>2393500</v>
      </c>
      <c r="H24" s="11">
        <f>H25+H26</f>
        <v>2393500</v>
      </c>
      <c r="I24" s="11">
        <f>I25+I26</f>
        <v>2393500</v>
      </c>
      <c r="J24" s="11">
        <f>J25+J26</f>
        <v>854983</v>
      </c>
      <c r="K24" s="11">
        <f>I24-J24</f>
        <v>1538517</v>
      </c>
      <c r="L24" s="11">
        <f>L25+L26</f>
        <v>3273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2393500</v>
      </c>
      <c r="E25" s="11">
        <v>2393500</v>
      </c>
      <c r="F25" s="11">
        <v>2393500</v>
      </c>
      <c r="G25" s="11">
        <v>2393500</v>
      </c>
      <c r="H25" s="11">
        <v>2393500</v>
      </c>
      <c r="I25" s="11">
        <v>2393500</v>
      </c>
      <c r="J25" s="11">
        <v>854983</v>
      </c>
      <c r="K25" s="11">
        <f>I25-J25</f>
        <v>1538517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3273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926100</v>
      </c>
      <c r="E27" s="11">
        <f>E28</f>
        <v>926100</v>
      </c>
      <c r="F27" s="11">
        <f>F28</f>
        <v>1339100</v>
      </c>
      <c r="G27" s="11">
        <f>G28</f>
        <v>1272100</v>
      </c>
      <c r="H27" s="11">
        <f>H28</f>
        <v>1260396</v>
      </c>
      <c r="I27" s="11">
        <f>I28</f>
        <v>1260396</v>
      </c>
      <c r="J27" s="11">
        <f>J28</f>
        <v>647315</v>
      </c>
      <c r="K27" s="11">
        <f>I27-J27</f>
        <v>613081</v>
      </c>
      <c r="L27" s="11">
        <f>L28</f>
        <v>340665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926100</v>
      </c>
      <c r="E28" s="11">
        <v>926100</v>
      </c>
      <c r="F28" s="11">
        <v>1339100</v>
      </c>
      <c r="G28" s="11">
        <v>1272100</v>
      </c>
      <c r="H28" s="11">
        <v>1260396</v>
      </c>
      <c r="I28" s="11">
        <v>1260396</v>
      </c>
      <c r="J28" s="11">
        <v>647315</v>
      </c>
      <c r="K28" s="11">
        <f>I28-J28</f>
        <v>613081</v>
      </c>
      <c r="L28" s="11">
        <v>340665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1000</v>
      </c>
      <c r="G29" s="11">
        <v>1000</v>
      </c>
      <c r="H29" s="11">
        <v>1000</v>
      </c>
      <c r="I29" s="11">
        <v>1000</v>
      </c>
      <c r="J29" s="11">
        <v>600</v>
      </c>
      <c r="K29" s="11">
        <f>I29-J29</f>
        <v>400</v>
      </c>
      <c r="L29" s="11">
        <v>600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f>+D31</f>
        <v>0</v>
      </c>
      <c r="E30" s="11">
        <f>+E31</f>
        <v>0</v>
      </c>
      <c r="F30" s="11">
        <f>+F31</f>
        <v>0</v>
      </c>
      <c r="G30" s="11">
        <f>+G31</f>
        <v>0</v>
      </c>
      <c r="H30" s="11">
        <f>+H31</f>
        <v>0</v>
      </c>
      <c r="I30" s="11">
        <f>+I31</f>
        <v>0</v>
      </c>
      <c r="J30" s="11">
        <f>+J31</f>
        <v>0</v>
      </c>
      <c r="K30" s="11">
        <f>I30-J30</f>
        <v>0</v>
      </c>
      <c r="L30" s="11">
        <f>+L31</f>
        <v>683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0</v>
      </c>
      <c r="E31" s="11">
        <f>E32</f>
        <v>0</v>
      </c>
      <c r="F31" s="11">
        <f>F32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J32</f>
        <v>0</v>
      </c>
      <c r="K31" s="11">
        <f>I31-J31</f>
        <v>0</v>
      </c>
      <c r="L31" s="11">
        <f>L32</f>
        <v>683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683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D34+D36+D38</f>
        <v>337250</v>
      </c>
      <c r="E33" s="11">
        <f>E34+E36+E38</f>
        <v>337250</v>
      </c>
      <c r="F33" s="11">
        <f>F34+F36+F38</f>
        <v>458700</v>
      </c>
      <c r="G33" s="11">
        <f>G34+G36+G38</f>
        <v>444700</v>
      </c>
      <c r="H33" s="11">
        <f>H34+H36+H38</f>
        <v>444700</v>
      </c>
      <c r="I33" s="11">
        <f>I34+I36+I38</f>
        <v>444700</v>
      </c>
      <c r="J33" s="11">
        <f>J34+J36+J38</f>
        <v>345118</v>
      </c>
      <c r="K33" s="11">
        <f>I33-J33</f>
        <v>99582</v>
      </c>
      <c r="L33" s="11">
        <f>L34+L36+L38</f>
        <v>128786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61450</v>
      </c>
      <c r="G34" s="11">
        <f>G35</f>
        <v>47450</v>
      </c>
      <c r="H34" s="11">
        <f>H35</f>
        <v>47450</v>
      </c>
      <c r="I34" s="11">
        <f>I35</f>
        <v>47450</v>
      </c>
      <c r="J34" s="11">
        <f>J35</f>
        <v>43755</v>
      </c>
      <c r="K34" s="11">
        <f>I34-J34</f>
        <v>3695</v>
      </c>
      <c r="L34" s="11">
        <f>L35</f>
        <v>43755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61450</v>
      </c>
      <c r="G35" s="11">
        <v>47450</v>
      </c>
      <c r="H35" s="11">
        <v>47450</v>
      </c>
      <c r="I35" s="11">
        <v>47450</v>
      </c>
      <c r="J35" s="11">
        <v>43755</v>
      </c>
      <c r="K35" s="11">
        <f>I35-J35</f>
        <v>3695</v>
      </c>
      <c r="L35" s="11">
        <v>43755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+D37</f>
        <v>0</v>
      </c>
      <c r="E36" s="11">
        <f>+E37</f>
        <v>0</v>
      </c>
      <c r="F36" s="11">
        <f>+F37</f>
        <v>0</v>
      </c>
      <c r="G36" s="11">
        <f>+G37</f>
        <v>0</v>
      </c>
      <c r="H36" s="11">
        <f>+H37</f>
        <v>0</v>
      </c>
      <c r="I36" s="11">
        <f>+I37</f>
        <v>0</v>
      </c>
      <c r="J36" s="11">
        <f>+J37</f>
        <v>0</v>
      </c>
      <c r="K36" s="11">
        <f>I36-J36</f>
        <v>0</v>
      </c>
      <c r="L36" s="11">
        <f>+L37</f>
        <v>149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149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337250</v>
      </c>
      <c r="E38" s="11">
        <v>337250</v>
      </c>
      <c r="F38" s="11">
        <v>397250</v>
      </c>
      <c r="G38" s="11">
        <v>397250</v>
      </c>
      <c r="H38" s="11">
        <v>397250</v>
      </c>
      <c r="I38" s="11">
        <v>397250</v>
      </c>
      <c r="J38" s="11">
        <v>301363</v>
      </c>
      <c r="K38" s="11">
        <f>I38-J38</f>
        <v>95887</v>
      </c>
      <c r="L38" s="11">
        <v>84882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+D40+D42</f>
        <v>0</v>
      </c>
      <c r="E39" s="11">
        <f>+E40+E42</f>
        <v>0</v>
      </c>
      <c r="F39" s="11">
        <f>+F40+F42</f>
        <v>1555000</v>
      </c>
      <c r="G39" s="11">
        <f>+G40+G42</f>
        <v>939000</v>
      </c>
      <c r="H39" s="11">
        <f>+H40+H42</f>
        <v>939000</v>
      </c>
      <c r="I39" s="11">
        <f>+I40+I42</f>
        <v>939000</v>
      </c>
      <c r="J39" s="11">
        <f>+J40+J42</f>
        <v>678272</v>
      </c>
      <c r="K39" s="11">
        <f>I39-J39</f>
        <v>260728</v>
      </c>
      <c r="L39" s="11">
        <f>+L40+L42</f>
        <v>678326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1255000</v>
      </c>
      <c r="G40" s="11">
        <f>G41</f>
        <v>839000</v>
      </c>
      <c r="H40" s="11">
        <f>H41</f>
        <v>839000</v>
      </c>
      <c r="I40" s="11">
        <f>I41</f>
        <v>839000</v>
      </c>
      <c r="J40" s="11">
        <f>J41</f>
        <v>617396</v>
      </c>
      <c r="K40" s="11">
        <f>I40-J40</f>
        <v>221604</v>
      </c>
      <c r="L40" s="11">
        <f>L41</f>
        <v>617450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1255000</v>
      </c>
      <c r="G41" s="11">
        <v>839000</v>
      </c>
      <c r="H41" s="11">
        <v>839000</v>
      </c>
      <c r="I41" s="11">
        <v>839000</v>
      </c>
      <c r="J41" s="11">
        <v>617396</v>
      </c>
      <c r="K41" s="11">
        <f>I41-J41</f>
        <v>221604</v>
      </c>
      <c r="L41" s="11">
        <v>617450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300000</v>
      </c>
      <c r="G42" s="11">
        <f>G43</f>
        <v>100000</v>
      </c>
      <c r="H42" s="11">
        <f>H43</f>
        <v>100000</v>
      </c>
      <c r="I42" s="11">
        <f>I43</f>
        <v>100000</v>
      </c>
      <c r="J42" s="11">
        <f>J43</f>
        <v>60876</v>
      </c>
      <c r="K42" s="11">
        <f>I42-J42</f>
        <v>39124</v>
      </c>
      <c r="L42" s="11">
        <f>L43</f>
        <v>60876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300000</v>
      </c>
      <c r="G43" s="11">
        <v>100000</v>
      </c>
      <c r="H43" s="11">
        <v>100000</v>
      </c>
      <c r="I43" s="11">
        <v>100000</v>
      </c>
      <c r="J43" s="11">
        <v>60876</v>
      </c>
      <c r="K43" s="11">
        <f>I43-J43</f>
        <v>39124</v>
      </c>
      <c r="L43" s="11">
        <v>60876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D45+D51</f>
        <v>2993200</v>
      </c>
      <c r="E44" s="11">
        <f>E45+E51</f>
        <v>2993200</v>
      </c>
      <c r="F44" s="11">
        <f>F45+F51</f>
        <v>3348200</v>
      </c>
      <c r="G44" s="11">
        <f>G45+G51</f>
        <v>3263200</v>
      </c>
      <c r="H44" s="11">
        <f>H45+H51</f>
        <v>3263200</v>
      </c>
      <c r="I44" s="11">
        <f>I45+I51</f>
        <v>3263200</v>
      </c>
      <c r="J44" s="11">
        <f>J45+J51</f>
        <v>1037740</v>
      </c>
      <c r="K44" s="11">
        <f>I44-J44</f>
        <v>2225460</v>
      </c>
      <c r="L44" s="11">
        <f>L45+L51</f>
        <v>1214178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+D46+D48+D49+D50</f>
        <v>2993200</v>
      </c>
      <c r="E45" s="11">
        <f>+E46+E48+E49+E50</f>
        <v>2993200</v>
      </c>
      <c r="F45" s="11">
        <f>+F46+F48+F49+F50</f>
        <v>3218200</v>
      </c>
      <c r="G45" s="11">
        <f>+G46+G48+G49+G50</f>
        <v>3153200</v>
      </c>
      <c r="H45" s="11">
        <f>+H46+H48+H49+H50</f>
        <v>3153200</v>
      </c>
      <c r="I45" s="11">
        <f>+I46+I48+I49+I50</f>
        <v>3153200</v>
      </c>
      <c r="J45" s="11">
        <f>+J46+J48+J49+J50</f>
        <v>930356</v>
      </c>
      <c r="K45" s="11">
        <f>I45-J45</f>
        <v>2222844</v>
      </c>
      <c r="L45" s="11">
        <f>+L46+L48+L49+L50</f>
        <v>1106794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1967700</v>
      </c>
      <c r="E46" s="11">
        <f>E47</f>
        <v>1967700</v>
      </c>
      <c r="F46" s="11">
        <f>F47</f>
        <v>2067700</v>
      </c>
      <c r="G46" s="11">
        <f>G47</f>
        <v>2042700</v>
      </c>
      <c r="H46" s="11">
        <f>H47</f>
        <v>2042700</v>
      </c>
      <c r="I46" s="11">
        <f>I47</f>
        <v>2042700</v>
      </c>
      <c r="J46" s="11">
        <f>J47</f>
        <v>259493</v>
      </c>
      <c r="K46" s="11">
        <f>I46-J46</f>
        <v>1783207</v>
      </c>
      <c r="L46" s="11">
        <f>L47</f>
        <v>375953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1967700</v>
      </c>
      <c r="E47" s="11">
        <v>1967700</v>
      </c>
      <c r="F47" s="11">
        <v>2067700</v>
      </c>
      <c r="G47" s="11">
        <v>2042700</v>
      </c>
      <c r="H47" s="11">
        <v>2042700</v>
      </c>
      <c r="I47" s="11">
        <v>2042700</v>
      </c>
      <c r="J47" s="11">
        <v>259493</v>
      </c>
      <c r="K47" s="11">
        <f>I47-J47</f>
        <v>1783207</v>
      </c>
      <c r="L47" s="11">
        <v>375953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547400</v>
      </c>
      <c r="E48" s="11">
        <v>547400</v>
      </c>
      <c r="F48" s="11">
        <v>662400</v>
      </c>
      <c r="G48" s="11">
        <v>622400</v>
      </c>
      <c r="H48" s="11">
        <v>622400</v>
      </c>
      <c r="I48" s="11">
        <v>622400</v>
      </c>
      <c r="J48" s="11">
        <v>596080</v>
      </c>
      <c r="K48" s="11">
        <f>I48-J48</f>
        <v>26320</v>
      </c>
      <c r="L48" s="11">
        <v>643552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14000</v>
      </c>
      <c r="E49" s="11">
        <v>14000</v>
      </c>
      <c r="F49" s="11">
        <v>14000</v>
      </c>
      <c r="G49" s="11">
        <v>14000</v>
      </c>
      <c r="H49" s="11">
        <v>14000</v>
      </c>
      <c r="I49" s="11">
        <v>14000</v>
      </c>
      <c r="J49" s="11">
        <v>13300</v>
      </c>
      <c r="K49" s="11">
        <f>I49-J49</f>
        <v>700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v>464100</v>
      </c>
      <c r="E50" s="11">
        <v>464100</v>
      </c>
      <c r="F50" s="11">
        <v>474100</v>
      </c>
      <c r="G50" s="11">
        <v>474100</v>
      </c>
      <c r="H50" s="11">
        <v>474100</v>
      </c>
      <c r="I50" s="11">
        <v>474100</v>
      </c>
      <c r="J50" s="11">
        <v>61483</v>
      </c>
      <c r="K50" s="11">
        <f>I50-J50</f>
        <v>412617</v>
      </c>
      <c r="L50" s="11">
        <v>87289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</f>
        <v>0</v>
      </c>
      <c r="E51" s="11">
        <f>+E52</f>
        <v>0</v>
      </c>
      <c r="F51" s="11">
        <f>+F52</f>
        <v>130000</v>
      </c>
      <c r="G51" s="11">
        <f>+G52</f>
        <v>110000</v>
      </c>
      <c r="H51" s="11">
        <f>+H52</f>
        <v>110000</v>
      </c>
      <c r="I51" s="11">
        <f>+I52</f>
        <v>110000</v>
      </c>
      <c r="J51" s="11">
        <f>+J52</f>
        <v>107384</v>
      </c>
      <c r="K51" s="11">
        <f>I51-J51</f>
        <v>2616</v>
      </c>
      <c r="L51" s="11">
        <f>+L52</f>
        <v>107384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130000</v>
      </c>
      <c r="G52" s="11">
        <v>110000</v>
      </c>
      <c r="H52" s="11">
        <v>110000</v>
      </c>
      <c r="I52" s="11">
        <v>110000</v>
      </c>
      <c r="J52" s="11">
        <v>107384</v>
      </c>
      <c r="K52" s="11">
        <f>I52-J52</f>
        <v>2616</v>
      </c>
      <c r="L52" s="11">
        <v>107384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+D54</f>
        <v>1141500</v>
      </c>
      <c r="E53" s="11">
        <f>+E54</f>
        <v>1141500</v>
      </c>
      <c r="F53" s="11">
        <f>+F54</f>
        <v>1652500</v>
      </c>
      <c r="G53" s="11">
        <f>+G54</f>
        <v>1475500</v>
      </c>
      <c r="H53" s="11">
        <f>+H54</f>
        <v>1475500</v>
      </c>
      <c r="I53" s="11">
        <f>+I54</f>
        <v>1475500</v>
      </c>
      <c r="J53" s="11">
        <f>+J54</f>
        <v>47705</v>
      </c>
      <c r="K53" s="11">
        <f>I53-J53</f>
        <v>1427795</v>
      </c>
      <c r="L53" s="11">
        <f>+L54</f>
        <v>70395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D55</f>
        <v>1141500</v>
      </c>
      <c r="E54" s="11">
        <f>E55</f>
        <v>1141500</v>
      </c>
      <c r="F54" s="11">
        <f>F55</f>
        <v>1652500</v>
      </c>
      <c r="G54" s="11">
        <f>G55</f>
        <v>1475500</v>
      </c>
      <c r="H54" s="11">
        <f>H55</f>
        <v>1475500</v>
      </c>
      <c r="I54" s="11">
        <f>I55</f>
        <v>1475500</v>
      </c>
      <c r="J54" s="11">
        <f>J55</f>
        <v>47705</v>
      </c>
      <c r="K54" s="11">
        <f>I54-J54</f>
        <v>1427795</v>
      </c>
      <c r="L54" s="11">
        <f>L55</f>
        <v>70395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</f>
        <v>1141500</v>
      </c>
      <c r="E55" s="11">
        <f>E56</f>
        <v>1141500</v>
      </c>
      <c r="F55" s="11">
        <f>F56</f>
        <v>1652500</v>
      </c>
      <c r="G55" s="11">
        <f>G56</f>
        <v>1475500</v>
      </c>
      <c r="H55" s="11">
        <f>H56</f>
        <v>1475500</v>
      </c>
      <c r="I55" s="11">
        <f>I56</f>
        <v>1475500</v>
      </c>
      <c r="J55" s="11">
        <f>J56</f>
        <v>47705</v>
      </c>
      <c r="K55" s="11">
        <f>I55-J55</f>
        <v>1427795</v>
      </c>
      <c r="L55" s="11">
        <f>L56</f>
        <v>70395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1141500</v>
      </c>
      <c r="E56" s="11">
        <v>1141500</v>
      </c>
      <c r="F56" s="11">
        <v>1652500</v>
      </c>
      <c r="G56" s="11">
        <v>1475500</v>
      </c>
      <c r="H56" s="11">
        <v>1475500</v>
      </c>
      <c r="I56" s="11">
        <v>1475500</v>
      </c>
      <c r="J56" s="11">
        <v>47705</v>
      </c>
      <c r="K56" s="11">
        <f>I56-J56</f>
        <v>1427795</v>
      </c>
      <c r="L56" s="11">
        <v>70395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1142398</v>
      </c>
      <c r="K57" s="11">
        <f>I57-J57</f>
        <v>-1142398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1142398</v>
      </c>
      <c r="K58" s="11">
        <f>I58-J58</f>
        <v>-1142398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1132345</v>
      </c>
      <c r="K59" s="11">
        <f>I59-J59</f>
        <v>-1132345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10053</v>
      </c>
      <c r="K60" s="11">
        <f>I60-J60</f>
        <v>-10053</v>
      </c>
      <c r="L60" s="11"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  <c r="L61" s="9"/>
    </row>
    <row r="62" spans="1:12" x14ac:dyDescent="0.25">
      <c r="A62" s="13" t="s">
        <v>165</v>
      </c>
      <c r="B62" s="13"/>
      <c r="C62" s="13"/>
      <c r="D62" s="13"/>
      <c r="E62" s="13" t="s">
        <v>167</v>
      </c>
      <c r="F62" s="13"/>
      <c r="G62" s="13"/>
      <c r="H62" s="13"/>
      <c r="I62" s="13" t="s">
        <v>168</v>
      </c>
      <c r="J62" s="13"/>
      <c r="K62" s="13"/>
      <c r="L62" s="13"/>
    </row>
    <row r="63" spans="1:12" x14ac:dyDescent="0.25">
      <c r="A63" s="3" t="s">
        <v>166</v>
      </c>
      <c r="B63" s="3"/>
      <c r="C63" s="3"/>
      <c r="D63" s="3"/>
      <c r="E63" s="3" t="s">
        <v>167</v>
      </c>
      <c r="F63" s="3"/>
      <c r="G63" s="3"/>
      <c r="H63" s="3"/>
      <c r="I63" s="3" t="s">
        <v>169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4">
    <mergeCell ref="K6:K10"/>
    <mergeCell ref="L6:L10"/>
    <mergeCell ref="A62:D62"/>
    <mergeCell ref="A63:D63"/>
    <mergeCell ref="E62:H62"/>
    <mergeCell ref="E63:H63"/>
    <mergeCell ref="I62:L62"/>
    <mergeCell ref="I63:L6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2022-11-07T11:19:53Z</dcterms:created>
  <dcterms:modified xsi:type="dcterms:W3CDTF">2022-11-07T11:19:59Z</dcterms:modified>
</cp:coreProperties>
</file>